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70" windowWidth="12120" windowHeight="8280" activeTab="0"/>
  </bookViews>
  <sheets>
    <sheet name="2015" sheetId="1" r:id="rId1"/>
    <sheet name="nadomestoci" sheetId="2" r:id="rId2"/>
    <sheet name="podatoci" sheetId="3" r:id="rId3"/>
  </sheets>
  <definedNames/>
  <calcPr fullCalcOnLoad="1"/>
</workbook>
</file>

<file path=xl/sharedStrings.xml><?xml version="1.0" encoding="utf-8"?>
<sst xmlns="http://schemas.openxmlformats.org/spreadsheetml/2006/main" count="477" uniqueCount="86">
  <si>
    <t>Даночно ослободување</t>
  </si>
  <si>
    <t>Дневници</t>
  </si>
  <si>
    <t>Хранарина</t>
  </si>
  <si>
    <t>Солидарна помош - смрт на член на семејство</t>
  </si>
  <si>
    <t>Солидарна помош - елементарни непогоди</t>
  </si>
  <si>
    <t>Солидарна помош - смрт на работник</t>
  </si>
  <si>
    <t>Важи од:</t>
  </si>
  <si>
    <t>Период</t>
  </si>
  <si>
    <t>Месец</t>
  </si>
  <si>
    <t>Износ</t>
  </si>
  <si>
    <t>Јануари</t>
  </si>
  <si>
    <t>Февруари</t>
  </si>
  <si>
    <t>Март</t>
  </si>
  <si>
    <t>Април</t>
  </si>
  <si>
    <t>Мај</t>
  </si>
  <si>
    <t>Јуни</t>
  </si>
  <si>
    <t>Јули</t>
  </si>
  <si>
    <t>Септември</t>
  </si>
  <si>
    <t>Октомври</t>
  </si>
  <si>
    <t>Декември</t>
  </si>
  <si>
    <t>Ноември</t>
  </si>
  <si>
    <t>Август</t>
  </si>
  <si>
    <t>ДНЕВНИЦИ ЗА СЛУЖБЕН ПАТ</t>
  </si>
  <si>
    <t>ВКУПНО:</t>
  </si>
  <si>
    <t>СОЛИДАРНА ПОМОШ-смрт на работник</t>
  </si>
  <si>
    <t>СОЛИДАРНА ПОМОШ-смрт на член на семејство</t>
  </si>
  <si>
    <t>СОЛИДАРНА ПОМОШ-елементарни непогоди</t>
  </si>
  <si>
    <t xml:space="preserve">ОДВОЕН ЖИВОТ </t>
  </si>
  <si>
    <t>Работни часови</t>
  </si>
  <si>
    <t>Отпремнина - приватни над 51%</t>
  </si>
  <si>
    <t>ЈАНУАРИ</t>
  </si>
  <si>
    <t>АВГУСТ</t>
  </si>
  <si>
    <t>СЕПТЕМВРИ</t>
  </si>
  <si>
    <t>ОКТОМВРИ</t>
  </si>
  <si>
    <t>НОЕМВРИ</t>
  </si>
  <si>
    <t>ДЕКЕМВРИ</t>
  </si>
  <si>
    <t>ФЕВРУАРИ</t>
  </si>
  <si>
    <t>МАРТ</t>
  </si>
  <si>
    <t>АПРИЛ</t>
  </si>
  <si>
    <t>МАЈ</t>
  </si>
  <si>
    <t>ЈУНИ</t>
  </si>
  <si>
    <t>ЈУЛИ</t>
  </si>
  <si>
    <t>Одвоен живот</t>
  </si>
  <si>
    <t>Просечна плата за три месеци (нето)</t>
  </si>
  <si>
    <t>ПРОСЕЧНА ПЛАТА ЗА ТРИ МЕСЕЦИ (нето)</t>
  </si>
  <si>
    <t xml:space="preserve">ХРАНАРИНА </t>
  </si>
  <si>
    <t xml:space="preserve">РАБОТНИ ЧАСОВИ </t>
  </si>
  <si>
    <t>Najniska osnovica za PRIDONESI (samostojni vr{it.dejn.-zanaet.trgov.)1/2</t>
  </si>
  <si>
    <t>Najniska osnovica za PRIDONESI (samostojni vr{it.dejn.-intelekt.)1/1</t>
  </si>
  <si>
    <t>Najniska osnov.za PRIDONESI (samost.vr{it.dejn.-intelekt.)</t>
  </si>
  <si>
    <t>Najniska osnov.za PRIDONESI (samost.vr{it.dejn.-zanaet.trgov.)</t>
  </si>
  <si>
    <t>Jubilejna nagrada</t>
  </si>
  <si>
    <t>JUBILEJNA NAGRADA</t>
  </si>
  <si>
    <t>iznos</t>
  </si>
  <si>
    <t>PROSE^NO ISPLATENA BRUTO PLATA</t>
  </si>
  <si>
    <t>ПРЕГЛЕД НА НАДОМЕСТОЦИ ЗА ЈАНУАРИ 2015</t>
  </si>
  <si>
    <t>ПРЕГЛЕД НА НАДОМЕСТОЦИ ЗА ФЕБРУАРИ 2015</t>
  </si>
  <si>
    <t>ПРЕГЛЕД НА НАДОМЕСТОЦИ ЗА М А Р Т  2015</t>
  </si>
  <si>
    <t>ПРЕГЛЕД НА НАДОМЕСТОЦИ ЗА АПРИЛ  2015</t>
  </si>
  <si>
    <t>ПРЕГЛЕД НА НАДОМЕСТОЦИ ЗА М А Ј   2015</t>
  </si>
  <si>
    <t>ПРЕГЛЕД НА НАДОМЕСТОЦИ ЗА Ј У Н И  2015</t>
  </si>
  <si>
    <t>ПРЕГЛЕД НА НАДОМЕСТОЦИ ЗА Ј У Л И  2015</t>
  </si>
  <si>
    <t>ПРЕГЛЕД НА НАДОМЕСТОЦИ ЗА АВГУСТ  2015</t>
  </si>
  <si>
    <t>ПРЕГЛЕД НА НАДОМЕСТОЦИ ЗА СЕПТЕМВРИ  2015</t>
  </si>
  <si>
    <t>ПРЕГЛЕД НА НАДОМЕСТОЦИ ЗА ОКТОМВРИ  2015</t>
  </si>
  <si>
    <t>ПРЕГЛЕД НА НАДОМЕСТОЦИ ЗА НОЕМВРИ  2015</t>
  </si>
  <si>
    <t>ПРЕГЛЕД НА НАДОМЕСТОЦИ ЗА ДЕКЕМВРИ  2015</t>
  </si>
  <si>
    <t>01.01.2015</t>
  </si>
  <si>
    <t>01.02.2015</t>
  </si>
  <si>
    <t>01.03.2015</t>
  </si>
  <si>
    <t>01.04.2015</t>
  </si>
  <si>
    <t>01.05.2015</t>
  </si>
  <si>
    <t>Највисока основица за ПРИДОНЕСИ (дванаесет просечни бруто плати)</t>
  </si>
  <si>
    <t>Најнизок еднократен регрес за годишен одмор (нето износ без Персонален Данок)</t>
  </si>
  <si>
    <t>Највисок еднократен регрес за годишен одмор (бруто износ со Персонален Данок)</t>
  </si>
  <si>
    <t>Најнизок еднократен регрес за годишен одмор (нето)</t>
  </si>
  <si>
    <t>Највисок еднократен регрес за годишен одмор (бруто)</t>
  </si>
  <si>
    <t>УНИКОНТ ДОО СКОПЈЕ</t>
  </si>
  <si>
    <r>
      <t xml:space="preserve">ПРЕГЛЕД НА НАДОМЕСТОЦИ ПО МЕСЕЦИ ЗА </t>
    </r>
    <r>
      <rPr>
        <b/>
        <i/>
        <u val="single"/>
        <sz val="12"/>
        <color indexed="63"/>
        <rFont val="Calibri"/>
        <family val="2"/>
      </rPr>
      <t>2015</t>
    </r>
    <r>
      <rPr>
        <b/>
        <i/>
        <sz val="12"/>
        <color indexed="63"/>
        <rFont val="Calibri"/>
        <family val="2"/>
      </rPr>
      <t xml:space="preserve"> ГОДИНА</t>
    </r>
  </si>
  <si>
    <t>01.06.2015</t>
  </si>
  <si>
    <t>01.07.2015</t>
  </si>
  <si>
    <t>01.08.2015</t>
  </si>
  <si>
    <t>01.09.2015</t>
  </si>
  <si>
    <t>01.10.2015</t>
  </si>
  <si>
    <t>01.11.2015</t>
  </si>
  <si>
    <t>01.12.2015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</si>
</sst>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"/>
    <numFmt numFmtId="181" formatCode="#,##0\ &quot;ден.&quot;"/>
    <numFmt numFmtId="182" formatCode="dd/mm/yyyy;@"/>
    <numFmt numFmtId="183" formatCode="#,##0.00\ &quot;ден.&quot;"/>
    <numFmt numFmtId="184" formatCode="0.000"/>
    <numFmt numFmtId="185" formatCode="0.0"/>
    <numFmt numFmtId="186" formatCode="[$-42F]dddd\,\ dd\ mmmm\ yyyy"/>
    <numFmt numFmtId="187" formatCode="#,##0\ _д_е_н_."/>
  </numFmts>
  <fonts count="60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3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26"/>
      <color indexed="63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u val="single"/>
      <sz val="10"/>
      <color indexed="36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62"/>
      <name val="Cambria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26"/>
      <color indexed="63"/>
      <name val="Cambria"/>
      <family val="0"/>
    </font>
    <font>
      <u val="single"/>
      <sz val="10"/>
      <color indexed="12"/>
      <name val="MAC C Swiss"/>
      <family val="2"/>
    </font>
    <font>
      <b/>
      <sz val="12"/>
      <name val="MAC C Swiss"/>
      <family val="2"/>
    </font>
    <font>
      <b/>
      <sz val="11"/>
      <name val="MAC C Swiss"/>
      <family val="2"/>
    </font>
    <font>
      <b/>
      <sz val="10"/>
      <name val="MAC C Swiss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8"/>
      <color indexed="10"/>
      <name val="Calibri"/>
      <family val="2"/>
    </font>
    <font>
      <b/>
      <i/>
      <u val="single"/>
      <sz val="26"/>
      <color indexed="10"/>
      <name val="Cambria"/>
      <family val="1"/>
    </font>
    <font>
      <b/>
      <i/>
      <sz val="12"/>
      <color indexed="63"/>
      <name val="Calibri"/>
      <family val="2"/>
    </font>
    <font>
      <b/>
      <i/>
      <u val="single"/>
      <sz val="12"/>
      <color indexed="63"/>
      <name val="Calibri"/>
      <family val="2"/>
    </font>
    <font>
      <b/>
      <i/>
      <u val="single"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49"/>
      </right>
      <top/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/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/>
      <top style="thin">
        <color indexed="49"/>
      </top>
      <bottom/>
    </border>
    <border>
      <left/>
      <right style="thin">
        <color indexed="49"/>
      </right>
      <top style="thin">
        <color indexed="49"/>
      </top>
      <bottom/>
    </border>
    <border>
      <left style="thin">
        <color indexed="49"/>
      </left>
      <right/>
      <top/>
      <bottom style="thin">
        <color indexed="49"/>
      </bottom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/>
      <top/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" borderId="1" applyNumberFormat="0" applyAlignment="0" applyProtection="0"/>
    <xf numFmtId="0" fontId="50" fillId="20" borderId="2" applyNumberFormat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5" fillId="0" borderId="3" applyNumberFormat="0" applyFill="0" applyAlignment="0" applyProtection="0"/>
    <xf numFmtId="0" fontId="3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1" applyNumberFormat="0" applyAlignment="0" applyProtection="0"/>
    <xf numFmtId="0" fontId="55" fillId="0" borderId="6" applyNumberFormat="0" applyFill="0" applyAlignment="0" applyProtection="0"/>
    <xf numFmtId="0" fontId="56" fillId="23" borderId="0" applyNumberFormat="0" applyBorder="0" applyAlignment="0" applyProtection="0"/>
    <xf numFmtId="0" fontId="9" fillId="24" borderId="7" applyNumberFormat="0" applyFont="0" applyAlignment="0" applyProtection="0"/>
    <xf numFmtId="0" fontId="57" fillId="2" borderId="8" applyNumberFormat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shrinkToFit="1"/>
    </xf>
    <xf numFmtId="180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181" fontId="7" fillId="25" borderId="10" xfId="0" applyNumberFormat="1" applyFont="1" applyFill="1" applyBorder="1" applyAlignment="1">
      <alignment/>
    </xf>
    <xf numFmtId="181" fontId="7" fillId="2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26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/>
    </xf>
    <xf numFmtId="183" fontId="8" fillId="26" borderId="11" xfId="0" applyNumberFormat="1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 shrinkToFit="1"/>
    </xf>
    <xf numFmtId="0" fontId="7" fillId="25" borderId="12" xfId="0" applyNumberFormat="1" applyFont="1" applyFill="1" applyBorder="1" applyAlignment="1">
      <alignment horizontal="left" vertical="center"/>
    </xf>
    <xf numFmtId="180" fontId="7" fillId="26" borderId="12" xfId="0" applyNumberFormat="1" applyFont="1" applyFill="1" applyBorder="1" applyAlignment="1">
      <alignment horizontal="left" vertical="center"/>
    </xf>
    <xf numFmtId="180" fontId="7" fillId="25" borderId="12" xfId="0" applyNumberFormat="1" applyFont="1" applyFill="1" applyBorder="1" applyAlignment="1">
      <alignment horizontal="left" vertical="center"/>
    </xf>
    <xf numFmtId="0" fontId="7" fillId="25" borderId="12" xfId="0" applyNumberFormat="1" applyFont="1" applyFill="1" applyBorder="1" applyAlignment="1">
      <alignment horizontal="center" vertical="center"/>
    </xf>
    <xf numFmtId="180" fontId="7" fillId="26" borderId="12" xfId="0" applyNumberFormat="1" applyFont="1" applyFill="1" applyBorder="1" applyAlignment="1">
      <alignment horizontal="center" vertical="center"/>
    </xf>
    <xf numFmtId="180" fontId="7" fillId="25" borderId="12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/>
    </xf>
    <xf numFmtId="180" fontId="7" fillId="25" borderId="13" xfId="0" applyNumberFormat="1" applyFont="1" applyFill="1" applyBorder="1" applyAlignment="1">
      <alignment horizontal="center" vertical="center"/>
    </xf>
    <xf numFmtId="180" fontId="7" fillId="26" borderId="14" xfId="0" applyNumberFormat="1" applyFont="1" applyFill="1" applyBorder="1" applyAlignment="1">
      <alignment horizontal="center" vertical="center"/>
    </xf>
    <xf numFmtId="180" fontId="7" fillId="26" borderId="15" xfId="0" applyNumberFormat="1" applyFont="1" applyFill="1" applyBorder="1" applyAlignment="1">
      <alignment horizontal="center" vertical="center"/>
    </xf>
    <xf numFmtId="180" fontId="7" fillId="25" borderId="16" xfId="0" applyNumberFormat="1" applyFont="1" applyFill="1" applyBorder="1" applyAlignment="1">
      <alignment horizontal="center" vertical="center"/>
    </xf>
    <xf numFmtId="180" fontId="7" fillId="25" borderId="10" xfId="0" applyNumberFormat="1" applyFont="1" applyFill="1" applyBorder="1" applyAlignment="1">
      <alignment horizontal="center" vertical="center"/>
    </xf>
    <xf numFmtId="182" fontId="7" fillId="25" borderId="17" xfId="0" applyNumberFormat="1" applyFont="1" applyFill="1" applyBorder="1" applyAlignment="1">
      <alignment horizontal="center" vertical="center" shrinkToFit="1"/>
    </xf>
    <xf numFmtId="182" fontId="7" fillId="25" borderId="13" xfId="0" applyNumberFormat="1" applyFont="1" applyFill="1" applyBorder="1" applyAlignment="1">
      <alignment horizontal="center" vertical="center" shrinkToFit="1"/>
    </xf>
    <xf numFmtId="180" fontId="7" fillId="26" borderId="17" xfId="0" applyNumberFormat="1" applyFont="1" applyFill="1" applyBorder="1" applyAlignment="1">
      <alignment horizontal="center" vertical="center"/>
    </xf>
    <xf numFmtId="180" fontId="7" fillId="26" borderId="13" xfId="0" applyNumberFormat="1" applyFont="1" applyFill="1" applyBorder="1" applyAlignment="1">
      <alignment horizontal="center" vertical="center"/>
    </xf>
    <xf numFmtId="180" fontId="7" fillId="25" borderId="17" xfId="0" applyNumberFormat="1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181" fontId="7" fillId="25" borderId="12" xfId="0" applyNumberFormat="1" applyFont="1" applyFill="1" applyBorder="1" applyAlignment="1">
      <alignment horizontal="center"/>
    </xf>
    <xf numFmtId="181" fontId="7" fillId="26" borderId="12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5" fillId="26" borderId="11" xfId="0" applyFont="1" applyFill="1" applyBorder="1" applyAlignment="1">
      <alignment horizontal="center" vertical="center" wrapText="1"/>
    </xf>
    <xf numFmtId="181" fontId="26" fillId="26" borderId="10" xfId="0" applyNumberFormat="1" applyFont="1" applyFill="1" applyBorder="1" applyAlignment="1">
      <alignment/>
    </xf>
    <xf numFmtId="181" fontId="26" fillId="25" borderId="10" xfId="0" applyNumberFormat="1" applyFont="1" applyFill="1" applyBorder="1" applyAlignment="1">
      <alignment/>
    </xf>
    <xf numFmtId="181" fontId="27" fillId="25" borderId="10" xfId="0" applyNumberFormat="1" applyFont="1" applyFill="1" applyBorder="1" applyAlignment="1">
      <alignment/>
    </xf>
    <xf numFmtId="181" fontId="27" fillId="26" borderId="10" xfId="0" applyNumberFormat="1" applyFont="1" applyFill="1" applyBorder="1" applyAlignment="1">
      <alignment/>
    </xf>
    <xf numFmtId="1" fontId="27" fillId="26" borderId="10" xfId="0" applyNumberFormat="1" applyFont="1" applyFill="1" applyBorder="1" applyAlignment="1">
      <alignment horizontal="center"/>
    </xf>
    <xf numFmtId="0" fontId="26" fillId="26" borderId="12" xfId="0" applyFont="1" applyFill="1" applyBorder="1" applyAlignment="1">
      <alignment horizontal="center" vertical="center" shrinkToFit="1"/>
    </xf>
    <xf numFmtId="0" fontId="26" fillId="25" borderId="12" xfId="0" applyFont="1" applyFill="1" applyBorder="1" applyAlignment="1">
      <alignment horizontal="center" vertical="center" shrinkToFit="1"/>
    </xf>
    <xf numFmtId="181" fontId="28" fillId="26" borderId="10" xfId="0" applyNumberFormat="1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 vertical="center" shrinkToFit="1"/>
    </xf>
    <xf numFmtId="181" fontId="7" fillId="27" borderId="10" xfId="0" applyNumberFormat="1" applyFont="1" applyFill="1" applyBorder="1" applyAlignment="1">
      <alignment/>
    </xf>
    <xf numFmtId="0" fontId="53" fillId="0" borderId="0" xfId="53" applyFill="1" applyBorder="1" applyAlignment="1" applyProtection="1">
      <alignment shrinkToFit="1"/>
      <protection/>
    </xf>
    <xf numFmtId="0" fontId="7" fillId="0" borderId="0" xfId="0" applyFont="1" applyFill="1" applyBorder="1" applyAlignment="1">
      <alignment shrinkToFit="1"/>
    </xf>
    <xf numFmtId="0" fontId="32" fillId="0" borderId="0" xfId="53" applyFont="1" applyFill="1" applyBorder="1" applyAlignment="1" applyProtection="1">
      <alignment horizontal="center" vertical="center" wrapText="1"/>
      <protection/>
    </xf>
    <xf numFmtId="0" fontId="32" fillId="0" borderId="0" xfId="53" applyFont="1" applyFill="1" applyBorder="1" applyAlignment="1" applyProtection="1">
      <alignment horizontal="center" vertical="center" wrapText="1" shrinkToFit="1"/>
      <protection/>
    </xf>
    <xf numFmtId="0" fontId="53" fillId="0" borderId="0" xfId="53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53" applyFont="1" applyFill="1" applyBorder="1" applyAlignment="1" applyProtection="1">
      <alignment horizontal="center" vertical="center" wrapText="1" shrinkToFit="1"/>
      <protection/>
    </xf>
    <xf numFmtId="0" fontId="14" fillId="0" borderId="0" xfId="0" applyFont="1" applyFill="1" applyBorder="1" applyAlignment="1">
      <alignment horizontal="center" vertical="center" wrapText="1" shrinkToFit="1"/>
    </xf>
    <xf numFmtId="0" fontId="19" fillId="0" borderId="0" xfId="53" applyFont="1" applyFill="1" applyBorder="1" applyAlignment="1" applyProtection="1">
      <alignment shrinkToFit="1"/>
      <protection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3" fillId="26" borderId="17" xfId="53" applyFont="1" applyFill="1" applyBorder="1" applyAlignment="1" applyProtection="1">
      <alignment shrinkToFit="1"/>
      <protection/>
    </xf>
    <xf numFmtId="0" fontId="53" fillId="26" borderId="18" xfId="53" applyFont="1" applyFill="1" applyBorder="1" applyAlignment="1" applyProtection="1">
      <alignment shrinkToFit="1"/>
      <protection/>
    </xf>
    <xf numFmtId="0" fontId="53" fillId="26" borderId="13" xfId="53" applyFont="1" applyFill="1" applyBorder="1" applyAlignment="1" applyProtection="1">
      <alignment shrinkToFit="1"/>
      <protection/>
    </xf>
    <xf numFmtId="0" fontId="53" fillId="0" borderId="17" xfId="53" applyBorder="1" applyAlignment="1" applyProtection="1">
      <alignment/>
      <protection/>
    </xf>
    <xf numFmtId="0" fontId="53" fillId="0" borderId="18" xfId="53" applyBorder="1" applyAlignment="1" applyProtection="1">
      <alignment/>
      <protection/>
    </xf>
    <xf numFmtId="0" fontId="53" fillId="0" borderId="13" xfId="53" applyBorder="1" applyAlignment="1" applyProtection="1">
      <alignment/>
      <protection/>
    </xf>
    <xf numFmtId="0" fontId="53" fillId="25" borderId="17" xfId="53" applyFill="1" applyBorder="1" applyAlignment="1" applyProtection="1">
      <alignment shrinkToFit="1"/>
      <protection/>
    </xf>
    <xf numFmtId="0" fontId="53" fillId="25" borderId="18" xfId="53" applyFill="1" applyBorder="1" applyAlignment="1" applyProtection="1">
      <alignment shrinkToFit="1"/>
      <protection/>
    </xf>
    <xf numFmtId="0" fontId="53" fillId="25" borderId="13" xfId="53" applyFill="1" applyBorder="1" applyAlignment="1" applyProtection="1">
      <alignment shrinkToFit="1"/>
      <protection/>
    </xf>
    <xf numFmtId="0" fontId="8" fillId="26" borderId="17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8" fillId="26" borderId="13" xfId="0" applyFont="1" applyFill="1" applyBorder="1" applyAlignment="1">
      <alignment/>
    </xf>
    <xf numFmtId="0" fontId="53" fillId="26" borderId="17" xfId="53" applyFill="1" applyBorder="1" applyAlignment="1" applyProtection="1">
      <alignment shrinkToFit="1"/>
      <protection/>
    </xf>
    <xf numFmtId="0" fontId="53" fillId="26" borderId="18" xfId="53" applyFill="1" applyBorder="1" applyAlignment="1" applyProtection="1">
      <alignment shrinkToFit="1"/>
      <protection/>
    </xf>
    <xf numFmtId="0" fontId="53" fillId="26" borderId="13" xfId="53" applyFill="1" applyBorder="1" applyAlignment="1" applyProtection="1">
      <alignment shrinkToFit="1"/>
      <protection/>
    </xf>
    <xf numFmtId="0" fontId="12" fillId="0" borderId="19" xfId="0" applyFont="1" applyBorder="1" applyAlignment="1">
      <alignment horizontal="center" vertical="center" wrapText="1"/>
    </xf>
    <xf numFmtId="0" fontId="22" fillId="25" borderId="17" xfId="53" applyFont="1" applyFill="1" applyBorder="1" applyAlignment="1" applyProtection="1">
      <alignment shrinkToFit="1"/>
      <protection/>
    </xf>
    <xf numFmtId="0" fontId="17" fillId="25" borderId="17" xfId="53" applyFont="1" applyFill="1" applyBorder="1" applyAlignment="1" applyProtection="1">
      <alignment shrinkToFit="1"/>
      <protection/>
    </xf>
    <xf numFmtId="0" fontId="7" fillId="25" borderId="17" xfId="0" applyFont="1" applyFill="1" applyBorder="1" applyAlignment="1">
      <alignment shrinkToFit="1"/>
    </xf>
    <xf numFmtId="0" fontId="7" fillId="25" borderId="18" xfId="0" applyFont="1" applyFill="1" applyBorder="1" applyAlignment="1">
      <alignment shrinkToFit="1"/>
    </xf>
    <xf numFmtId="0" fontId="7" fillId="25" borderId="13" xfId="0" applyFont="1" applyFill="1" applyBorder="1" applyAlignment="1">
      <alignment shrinkToFit="1"/>
    </xf>
    <xf numFmtId="0" fontId="22" fillId="26" borderId="17" xfId="53" applyFont="1" applyFill="1" applyBorder="1" applyAlignment="1" applyProtection="1">
      <alignment shrinkToFit="1"/>
      <protection/>
    </xf>
    <xf numFmtId="179" fontId="7" fillId="25" borderId="17" xfId="42" applyFont="1" applyFill="1" applyBorder="1" applyAlignment="1">
      <alignment vertical="center"/>
    </xf>
    <xf numFmtId="179" fontId="7" fillId="25" borderId="18" xfId="42" applyFont="1" applyFill="1" applyBorder="1" applyAlignment="1">
      <alignment vertical="center"/>
    </xf>
    <xf numFmtId="179" fontId="7" fillId="26" borderId="17" xfId="42" applyFont="1" applyFill="1" applyBorder="1" applyAlignment="1">
      <alignment vertical="center"/>
    </xf>
    <xf numFmtId="179" fontId="7" fillId="26" borderId="18" xfId="4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shrinkToFit="1"/>
    </xf>
    <xf numFmtId="0" fontId="8" fillId="26" borderId="17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181" fontId="7" fillId="25" borderId="17" xfId="0" applyNumberFormat="1" applyFont="1" applyFill="1" applyBorder="1" applyAlignment="1">
      <alignment horizontal="center" vertical="center"/>
    </xf>
    <xf numFmtId="181" fontId="7" fillId="25" borderId="13" xfId="0" applyNumberFormat="1" applyFont="1" applyFill="1" applyBorder="1" applyAlignment="1">
      <alignment horizontal="center" vertical="center"/>
    </xf>
    <xf numFmtId="181" fontId="7" fillId="26" borderId="17" xfId="0" applyNumberFormat="1" applyFont="1" applyFill="1" applyBorder="1" applyAlignment="1">
      <alignment horizontal="center" vertical="center"/>
    </xf>
    <xf numFmtId="181" fontId="7" fillId="26" borderId="13" xfId="0" applyNumberFormat="1" applyFont="1" applyFill="1" applyBorder="1" applyAlignment="1">
      <alignment horizontal="center" vertical="center"/>
    </xf>
    <xf numFmtId="180" fontId="7" fillId="25" borderId="16" xfId="0" applyNumberFormat="1" applyFont="1" applyFill="1" applyBorder="1" applyAlignment="1">
      <alignment horizontal="center" vertical="center"/>
    </xf>
    <xf numFmtId="180" fontId="7" fillId="25" borderId="10" xfId="0" applyNumberFormat="1" applyFont="1" applyFill="1" applyBorder="1" applyAlignment="1">
      <alignment horizontal="center" vertical="center"/>
    </xf>
    <xf numFmtId="180" fontId="8" fillId="25" borderId="17" xfId="0" applyNumberFormat="1" applyFont="1" applyFill="1" applyBorder="1" applyAlignment="1">
      <alignment horizontal="center" vertical="center"/>
    </xf>
    <xf numFmtId="180" fontId="8" fillId="25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0" fontId="7" fillId="26" borderId="17" xfId="0" applyNumberFormat="1" applyFont="1" applyFill="1" applyBorder="1" applyAlignment="1">
      <alignment horizontal="center" vertical="center"/>
    </xf>
    <xf numFmtId="180" fontId="7" fillId="26" borderId="13" xfId="0" applyNumberFormat="1" applyFont="1" applyFill="1" applyBorder="1" applyAlignment="1">
      <alignment horizontal="center" vertical="center"/>
    </xf>
    <xf numFmtId="180" fontId="7" fillId="26" borderId="14" xfId="0" applyNumberFormat="1" applyFont="1" applyFill="1" applyBorder="1" applyAlignment="1">
      <alignment horizontal="center" vertical="center"/>
    </xf>
    <xf numFmtId="180" fontId="7" fillId="26" borderId="15" xfId="0" applyNumberFormat="1" applyFont="1" applyFill="1" applyBorder="1" applyAlignment="1">
      <alignment horizontal="center" vertical="center"/>
    </xf>
    <xf numFmtId="182" fontId="7" fillId="25" borderId="17" xfId="0" applyNumberFormat="1" applyFont="1" applyFill="1" applyBorder="1" applyAlignment="1">
      <alignment horizontal="center" vertical="center" shrinkToFit="1"/>
    </xf>
    <xf numFmtId="182" fontId="7" fillId="25" borderId="13" xfId="0" applyNumberFormat="1" applyFont="1" applyFill="1" applyBorder="1" applyAlignment="1">
      <alignment horizontal="center" vertical="center" shrinkToFit="1"/>
    </xf>
    <xf numFmtId="180" fontId="7" fillId="25" borderId="17" xfId="0" applyNumberFormat="1" applyFont="1" applyFill="1" applyBorder="1" applyAlignment="1">
      <alignment horizontal="center" vertical="center"/>
    </xf>
    <xf numFmtId="180" fontId="7" fillId="25" borderId="13" xfId="0" applyNumberFormat="1" applyFont="1" applyFill="1" applyBorder="1" applyAlignment="1">
      <alignment horizontal="center" vertical="center"/>
    </xf>
    <xf numFmtId="179" fontId="7" fillId="26" borderId="17" xfId="42" applyFont="1" applyFill="1" applyBorder="1" applyAlignment="1">
      <alignment horizontal="left" vertical="center"/>
    </xf>
    <xf numFmtId="179" fontId="7" fillId="26" borderId="18" xfId="42" applyFont="1" applyFill="1" applyBorder="1" applyAlignment="1">
      <alignment horizontal="left" vertical="center"/>
    </xf>
    <xf numFmtId="179" fontId="7" fillId="25" borderId="17" xfId="42" applyFont="1" applyFill="1" applyBorder="1" applyAlignment="1">
      <alignment horizontal="left" vertical="center"/>
    </xf>
    <xf numFmtId="179" fontId="7" fillId="25" borderId="18" xfId="4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8" fillId="26" borderId="17" xfId="42" applyFont="1" applyFill="1" applyBorder="1" applyAlignment="1">
      <alignment horizontal="center" vertical="center"/>
    </xf>
    <xf numFmtId="179" fontId="8" fillId="26" borderId="18" xfId="42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3" fontId="7" fillId="26" borderId="17" xfId="0" applyNumberFormat="1" applyFont="1" applyFill="1" applyBorder="1" applyAlignment="1">
      <alignment horizontal="center" vertical="center"/>
    </xf>
    <xf numFmtId="3" fontId="7" fillId="26" borderId="13" xfId="0" applyNumberFormat="1" applyFont="1" applyFill="1" applyBorder="1" applyAlignment="1">
      <alignment horizontal="center" vertical="center"/>
    </xf>
    <xf numFmtId="3" fontId="7" fillId="25" borderId="17" xfId="0" applyNumberFormat="1" applyFont="1" applyFill="1" applyBorder="1" applyAlignment="1">
      <alignment horizontal="center" vertical="center"/>
    </xf>
    <xf numFmtId="3" fontId="7" fillId="25" borderId="13" xfId="0" applyNumberFormat="1" applyFont="1" applyFill="1" applyBorder="1" applyAlignment="1">
      <alignment horizontal="center" vertical="center"/>
    </xf>
    <xf numFmtId="1" fontId="8" fillId="25" borderId="17" xfId="0" applyNumberFormat="1" applyFont="1" applyFill="1" applyBorder="1" applyAlignment="1">
      <alignment horizontal="center" vertical="center"/>
    </xf>
    <xf numFmtId="1" fontId="8" fillId="25" borderId="13" xfId="0" applyNumberFormat="1" applyFont="1" applyFill="1" applyBorder="1" applyAlignment="1">
      <alignment horizontal="center" vertical="center"/>
    </xf>
    <xf numFmtId="0" fontId="26" fillId="26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"/>
  <sheetViews>
    <sheetView showGridLines="0" tabSelected="1" zoomScalePageLayoutView="0" workbookViewId="0" topLeftCell="A1">
      <selection activeCell="B17" sqref="B17:E17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6.57421875" style="0" customWidth="1"/>
    <col min="4" max="4" width="13.421875" style="0" customWidth="1"/>
    <col min="5" max="5" width="18.57421875" style="0" customWidth="1"/>
    <col min="6" max="6" width="29.28125" style="0" hidden="1" customWidth="1"/>
    <col min="7" max="7" width="16.57421875" style="0" hidden="1" customWidth="1"/>
    <col min="8" max="8" width="13.421875" style="0" hidden="1" customWidth="1"/>
    <col min="9" max="9" width="12.57421875" style="0" hidden="1" customWidth="1"/>
  </cols>
  <sheetData>
    <row r="1" spans="1:9" ht="7.5" customHeight="1">
      <c r="A1" s="3"/>
      <c r="B1" s="1"/>
      <c r="C1" s="1"/>
      <c r="D1" s="1"/>
      <c r="E1" s="1"/>
      <c r="F1" s="1"/>
      <c r="G1" s="1"/>
      <c r="H1" s="1"/>
      <c r="I1" s="2"/>
    </row>
    <row r="2" spans="1:9" ht="51.75" customHeight="1">
      <c r="A2" s="3"/>
      <c r="B2" s="76" t="s">
        <v>77</v>
      </c>
      <c r="C2" s="76"/>
      <c r="D2" s="76"/>
      <c r="E2" s="76"/>
      <c r="F2" s="76"/>
      <c r="G2" s="76"/>
      <c r="H2" s="76"/>
      <c r="I2" s="76"/>
    </row>
    <row r="3" spans="1:9" ht="18.75" customHeight="1">
      <c r="A3" s="2"/>
      <c r="F3" s="14"/>
      <c r="G3" s="6"/>
      <c r="H3" s="7"/>
      <c r="I3" s="8"/>
    </row>
    <row r="4" spans="1:9" ht="21" customHeight="1">
      <c r="A4" s="2"/>
      <c r="B4" s="77" t="s">
        <v>78</v>
      </c>
      <c r="C4" s="77"/>
      <c r="D4" s="77"/>
      <c r="E4" s="77"/>
      <c r="F4" s="14"/>
      <c r="G4" s="6"/>
      <c r="H4" s="7"/>
      <c r="I4" s="8"/>
    </row>
    <row r="5" spans="1:9" ht="15.75" customHeight="1">
      <c r="A5" s="2"/>
      <c r="B5" s="78"/>
      <c r="C5" s="78"/>
      <c r="D5" s="78"/>
      <c r="E5" s="78"/>
      <c r="F5" s="14"/>
      <c r="G5" s="9"/>
      <c r="H5" s="9"/>
      <c r="I5" s="10"/>
    </row>
    <row r="6" spans="1:10" ht="15.75" customHeight="1">
      <c r="A6" s="2"/>
      <c r="B6" s="68" t="s">
        <v>30</v>
      </c>
      <c r="C6" s="68"/>
      <c r="D6" s="68"/>
      <c r="E6" s="68"/>
      <c r="F6" s="19"/>
      <c r="G6" s="19"/>
      <c r="H6" s="19"/>
      <c r="I6" s="19"/>
      <c r="J6" s="49"/>
    </row>
    <row r="7" spans="1:10" ht="15.75" customHeight="1">
      <c r="A7" s="2"/>
      <c r="B7" s="68" t="s">
        <v>36</v>
      </c>
      <c r="C7" s="68"/>
      <c r="D7" s="68"/>
      <c r="E7" s="68"/>
      <c r="F7" s="16"/>
      <c r="G7" s="17"/>
      <c r="H7" s="17"/>
      <c r="I7" s="18"/>
      <c r="J7" s="49"/>
    </row>
    <row r="8" spans="1:10" ht="15.75" customHeight="1">
      <c r="A8" s="2"/>
      <c r="B8" s="69" t="s">
        <v>37</v>
      </c>
      <c r="C8" s="69"/>
      <c r="D8" s="69"/>
      <c r="E8" s="69"/>
      <c r="F8" s="16"/>
      <c r="G8" s="17"/>
      <c r="H8" s="17"/>
      <c r="I8" s="18"/>
      <c r="J8" s="49"/>
    </row>
    <row r="9" spans="1:10" ht="15.75" customHeight="1">
      <c r="A9" s="2"/>
      <c r="B9" s="69" t="s">
        <v>38</v>
      </c>
      <c r="C9" s="69"/>
      <c r="D9" s="69"/>
      <c r="E9" s="69"/>
      <c r="F9" s="16"/>
      <c r="G9" s="17"/>
      <c r="H9" s="17"/>
      <c r="I9" s="18"/>
      <c r="J9" s="49"/>
    </row>
    <row r="10" spans="1:10" ht="15.75" customHeight="1">
      <c r="A10" s="2"/>
      <c r="B10" s="69" t="s">
        <v>39</v>
      </c>
      <c r="C10" s="69"/>
      <c r="D10" s="69"/>
      <c r="E10" s="69"/>
      <c r="F10" s="16"/>
      <c r="G10" s="17"/>
      <c r="H10" s="17"/>
      <c r="I10" s="18"/>
      <c r="J10" s="49"/>
    </row>
    <row r="11" spans="1:10" ht="15.75" customHeight="1">
      <c r="A11" s="2"/>
      <c r="B11" s="69" t="s">
        <v>40</v>
      </c>
      <c r="C11" s="69"/>
      <c r="D11" s="69"/>
      <c r="E11" s="69"/>
      <c r="F11" s="16"/>
      <c r="G11" s="17"/>
      <c r="H11" s="17"/>
      <c r="I11" s="18"/>
      <c r="J11" s="49"/>
    </row>
    <row r="12" spans="1:10" ht="15.75" customHeight="1">
      <c r="A12" s="2"/>
      <c r="B12" s="68" t="s">
        <v>41</v>
      </c>
      <c r="C12" s="68"/>
      <c r="D12" s="68"/>
      <c r="E12" s="68"/>
      <c r="F12" s="16"/>
      <c r="G12" s="17"/>
      <c r="H12" s="17"/>
      <c r="I12" s="18"/>
      <c r="J12" s="49"/>
    </row>
    <row r="13" spans="1:10" ht="15.75" customHeight="1">
      <c r="A13" s="2"/>
      <c r="B13" s="69" t="s">
        <v>31</v>
      </c>
      <c r="C13" s="69"/>
      <c r="D13" s="69"/>
      <c r="E13" s="69"/>
      <c r="F13" s="16"/>
      <c r="G13" s="17"/>
      <c r="H13" s="17"/>
      <c r="I13" s="18"/>
      <c r="J13" s="49"/>
    </row>
    <row r="14" spans="1:10" ht="15.75" customHeight="1">
      <c r="A14" s="2"/>
      <c r="B14" s="69" t="s">
        <v>32</v>
      </c>
      <c r="C14" s="69"/>
      <c r="D14" s="69"/>
      <c r="E14" s="69"/>
      <c r="F14" s="16"/>
      <c r="G14" s="17"/>
      <c r="H14" s="17"/>
      <c r="I14" s="18"/>
      <c r="J14" s="49"/>
    </row>
    <row r="15" spans="1:10" ht="15.75" customHeight="1">
      <c r="A15" s="2"/>
      <c r="B15" s="69" t="s">
        <v>33</v>
      </c>
      <c r="C15" s="69"/>
      <c r="D15" s="69"/>
      <c r="E15" s="69"/>
      <c r="F15" s="16"/>
      <c r="G15" s="17"/>
      <c r="H15" s="17"/>
      <c r="I15" s="18"/>
      <c r="J15" s="49"/>
    </row>
    <row r="16" spans="1:10" ht="15.75" customHeight="1">
      <c r="A16" s="2"/>
      <c r="B16" s="69" t="s">
        <v>34</v>
      </c>
      <c r="C16" s="69"/>
      <c r="D16" s="69"/>
      <c r="E16" s="69"/>
      <c r="F16" s="19"/>
      <c r="G16" s="33"/>
      <c r="H16" s="17"/>
      <c r="I16" s="17"/>
      <c r="J16" s="49"/>
    </row>
    <row r="17" spans="1:10" ht="15.75" customHeight="1">
      <c r="A17" s="2"/>
      <c r="B17" s="69" t="s">
        <v>35</v>
      </c>
      <c r="C17" s="69"/>
      <c r="D17" s="69"/>
      <c r="E17" s="69"/>
      <c r="F17" s="79"/>
      <c r="G17" s="79"/>
      <c r="H17" s="79"/>
      <c r="I17" s="79"/>
      <c r="J17" s="49"/>
    </row>
    <row r="18" spans="1:10" ht="15.75" customHeight="1">
      <c r="A18" s="2"/>
      <c r="B18" s="73"/>
      <c r="C18" s="73"/>
      <c r="D18" s="73"/>
      <c r="E18" s="52"/>
      <c r="F18" s="49"/>
      <c r="G18" s="49"/>
      <c r="H18" s="49"/>
      <c r="I18" s="49"/>
      <c r="J18" s="49"/>
    </row>
    <row r="19" spans="1:10" ht="15.75" customHeight="1">
      <c r="A19" s="2"/>
      <c r="B19" s="74"/>
      <c r="C19" s="74"/>
      <c r="D19" s="74"/>
      <c r="E19" s="52"/>
      <c r="F19" s="49"/>
      <c r="G19" s="49"/>
      <c r="H19" s="49"/>
      <c r="I19" s="49"/>
      <c r="J19" s="49"/>
    </row>
    <row r="20" spans="1:10" ht="15.75" customHeight="1">
      <c r="A20" s="2"/>
      <c r="B20" s="75"/>
      <c r="C20" s="75"/>
      <c r="D20" s="75"/>
      <c r="E20" s="53"/>
      <c r="F20" s="49"/>
      <c r="G20" s="49"/>
      <c r="H20" s="49"/>
      <c r="I20" s="49"/>
      <c r="J20" s="49"/>
    </row>
    <row r="21" spans="2:10" ht="15.75">
      <c r="B21" s="54"/>
      <c r="C21" s="54"/>
      <c r="D21" s="54"/>
      <c r="E21" s="54"/>
      <c r="F21" s="49"/>
      <c r="G21" s="49"/>
      <c r="H21" s="49"/>
      <c r="I21" s="49"/>
      <c r="J21" s="49"/>
    </row>
    <row r="22" spans="2:10" ht="15.75">
      <c r="B22" s="72"/>
      <c r="C22" s="72"/>
      <c r="D22" s="72"/>
      <c r="E22" s="72"/>
      <c r="F22" s="49"/>
      <c r="G22" s="49"/>
      <c r="H22" s="49"/>
      <c r="I22" s="49"/>
      <c r="J22" s="49"/>
    </row>
    <row r="23" spans="2:10" ht="12.75">
      <c r="B23" s="49"/>
      <c r="C23" s="49"/>
      <c r="D23" s="49"/>
      <c r="E23" s="49"/>
      <c r="F23" s="49"/>
      <c r="G23" s="49"/>
      <c r="H23" s="49"/>
      <c r="I23" s="49"/>
      <c r="J23" s="49"/>
    </row>
    <row r="24" spans="2:10" ht="12.75">
      <c r="B24" s="49"/>
      <c r="C24" s="49"/>
      <c r="D24" s="49"/>
      <c r="E24" s="49"/>
      <c r="F24" s="49"/>
      <c r="G24" s="49"/>
      <c r="H24" s="49"/>
      <c r="I24" s="49"/>
      <c r="J24" s="49"/>
    </row>
    <row r="25" spans="2:10" ht="15.75" customHeight="1">
      <c r="B25" s="72"/>
      <c r="C25" s="72"/>
      <c r="D25" s="72"/>
      <c r="E25" s="72"/>
      <c r="F25" s="49"/>
      <c r="G25" s="49"/>
      <c r="H25" s="49"/>
      <c r="I25" s="49"/>
      <c r="J25" s="49"/>
    </row>
    <row r="26" spans="2:10" ht="15.75">
      <c r="B26" s="72"/>
      <c r="C26" s="72"/>
      <c r="D26" s="72"/>
      <c r="E26" s="72"/>
      <c r="F26" s="49"/>
      <c r="G26" s="49"/>
      <c r="H26" s="49"/>
      <c r="I26" s="49"/>
      <c r="J26" s="49"/>
    </row>
    <row r="27" spans="2:10" ht="12.75">
      <c r="B27" s="71"/>
      <c r="C27" s="71"/>
      <c r="D27" s="71"/>
      <c r="E27" s="51"/>
      <c r="F27" s="49"/>
      <c r="G27" s="49"/>
      <c r="H27" s="49"/>
      <c r="I27" s="49"/>
      <c r="J27" s="49"/>
    </row>
    <row r="28" spans="2:10" ht="12.75">
      <c r="B28" s="67"/>
      <c r="C28" s="67"/>
      <c r="D28" s="67"/>
      <c r="E28" s="48"/>
      <c r="F28" s="49"/>
      <c r="G28" s="49"/>
      <c r="H28" s="49"/>
      <c r="I28" s="49"/>
      <c r="J28" s="49"/>
    </row>
    <row r="29" spans="2:10" ht="12.75">
      <c r="B29" s="66"/>
      <c r="C29" s="66"/>
      <c r="D29" s="66"/>
      <c r="E29" s="48"/>
      <c r="F29" s="49"/>
      <c r="G29" s="49"/>
      <c r="H29" s="49"/>
      <c r="I29" s="49"/>
      <c r="J29" s="49"/>
    </row>
    <row r="30" spans="2:10" ht="12.75">
      <c r="B30" s="66"/>
      <c r="C30" s="66"/>
      <c r="D30" s="66"/>
      <c r="E30" s="48"/>
      <c r="F30" s="49"/>
      <c r="G30" s="49"/>
      <c r="H30" s="49"/>
      <c r="I30" s="49"/>
      <c r="J30" s="49"/>
    </row>
    <row r="31" spans="2:10" ht="12.75">
      <c r="B31" s="66"/>
      <c r="C31" s="66"/>
      <c r="D31" s="66"/>
      <c r="E31" s="48"/>
      <c r="F31" s="49"/>
      <c r="G31" s="49"/>
      <c r="H31" s="49"/>
      <c r="I31" s="49"/>
      <c r="J31" s="49"/>
    </row>
    <row r="32" spans="2:10" ht="12.75">
      <c r="B32" s="66"/>
      <c r="C32" s="66"/>
      <c r="D32" s="66"/>
      <c r="E32" s="48"/>
      <c r="F32" s="49"/>
      <c r="G32" s="49"/>
      <c r="H32" s="49"/>
      <c r="I32" s="49"/>
      <c r="J32" s="49"/>
    </row>
    <row r="33" spans="2:10" ht="12.75">
      <c r="B33" s="70"/>
      <c r="C33" s="70"/>
      <c r="D33" s="70"/>
      <c r="E33" s="48"/>
      <c r="F33" s="49"/>
      <c r="G33" s="49"/>
      <c r="H33" s="49"/>
      <c r="I33" s="49"/>
      <c r="J33" s="49"/>
    </row>
    <row r="34" spans="2:10" ht="12.75">
      <c r="B34" s="66"/>
      <c r="C34" s="66"/>
      <c r="D34" s="66"/>
      <c r="E34" s="48"/>
      <c r="F34" s="49"/>
      <c r="G34" s="49"/>
      <c r="H34" s="49"/>
      <c r="I34" s="49"/>
      <c r="J34" s="49"/>
    </row>
    <row r="35" spans="2:10" ht="12.75">
      <c r="B35" s="66"/>
      <c r="C35" s="66"/>
      <c r="D35" s="66"/>
      <c r="E35" s="48"/>
      <c r="F35" s="49"/>
      <c r="G35" s="49"/>
      <c r="H35" s="49"/>
      <c r="I35" s="49"/>
      <c r="J35" s="49"/>
    </row>
    <row r="36" spans="2:10" ht="12.75">
      <c r="B36" s="66"/>
      <c r="C36" s="66"/>
      <c r="D36" s="66"/>
      <c r="E36" s="48"/>
      <c r="F36" s="49"/>
      <c r="G36" s="49"/>
      <c r="H36" s="49"/>
      <c r="I36" s="49"/>
      <c r="J36" s="49"/>
    </row>
    <row r="37" spans="2:10" ht="12.75">
      <c r="B37" s="66"/>
      <c r="C37" s="66"/>
      <c r="D37" s="66"/>
      <c r="E37" s="48"/>
      <c r="F37" s="49"/>
      <c r="G37" s="49"/>
      <c r="H37" s="49"/>
      <c r="I37" s="49"/>
      <c r="J37" s="49"/>
    </row>
    <row r="38" spans="2:10" ht="12.75">
      <c r="B38" s="66"/>
      <c r="C38" s="66"/>
      <c r="D38" s="66"/>
      <c r="E38" s="48"/>
      <c r="F38" s="49"/>
      <c r="G38" s="49"/>
      <c r="H38" s="49"/>
      <c r="I38" s="49"/>
      <c r="J38" s="49"/>
    </row>
    <row r="39" spans="2:10" ht="12.75">
      <c r="B39" s="66"/>
      <c r="C39" s="66"/>
      <c r="D39" s="66"/>
      <c r="E39" s="48"/>
      <c r="F39" s="49"/>
      <c r="G39" s="49"/>
      <c r="H39" s="49"/>
      <c r="I39" s="49"/>
      <c r="J39" s="49"/>
    </row>
    <row r="40" spans="2:10" ht="12.75">
      <c r="B40" s="67"/>
      <c r="C40" s="67"/>
      <c r="D40" s="67"/>
      <c r="E40" s="48"/>
      <c r="F40" s="49"/>
      <c r="G40" s="49"/>
      <c r="H40" s="49"/>
      <c r="I40" s="49"/>
      <c r="J40" s="49"/>
    </row>
    <row r="41" spans="2:10" ht="12.75">
      <c r="B41" s="66"/>
      <c r="C41" s="66"/>
      <c r="D41" s="66"/>
      <c r="E41" s="50"/>
      <c r="F41" s="49"/>
      <c r="G41" s="49"/>
      <c r="H41" s="49"/>
      <c r="I41" s="49"/>
      <c r="J41" s="49"/>
    </row>
    <row r="42" spans="2:10" ht="12.75">
      <c r="B42" s="49"/>
      <c r="C42" s="49"/>
      <c r="D42" s="49"/>
      <c r="E42" s="49"/>
      <c r="F42" s="49"/>
      <c r="G42" s="49"/>
      <c r="H42" s="49"/>
      <c r="I42" s="49"/>
      <c r="J42" s="49"/>
    </row>
    <row r="43" spans="2:10" ht="12.75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2.75">
      <c r="B44" s="49"/>
      <c r="C44" s="49"/>
      <c r="D44" s="49"/>
      <c r="E44" s="49"/>
      <c r="F44" s="49"/>
      <c r="G44" s="49"/>
      <c r="H44" s="49"/>
      <c r="I44" s="49"/>
      <c r="J44" s="49"/>
    </row>
    <row r="45" spans="2:10" ht="12.75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5.75">
      <c r="B46" s="72"/>
      <c r="C46" s="72"/>
      <c r="D46" s="72"/>
      <c r="E46" s="72"/>
      <c r="F46" s="49"/>
      <c r="G46" s="49"/>
      <c r="H46" s="49"/>
      <c r="I46" s="49"/>
      <c r="J46" s="49"/>
    </row>
    <row r="47" spans="2:10" ht="15.75">
      <c r="B47" s="72"/>
      <c r="C47" s="72"/>
      <c r="D47" s="72"/>
      <c r="E47" s="72"/>
      <c r="F47" s="49"/>
      <c r="G47" s="49"/>
      <c r="H47" s="49"/>
      <c r="I47" s="49"/>
      <c r="J47" s="49"/>
    </row>
    <row r="48" spans="2:10" ht="12.75">
      <c r="B48" s="71"/>
      <c r="C48" s="71"/>
      <c r="D48" s="71"/>
      <c r="E48" s="51"/>
      <c r="F48" s="49"/>
      <c r="G48" s="49"/>
      <c r="H48" s="49"/>
      <c r="I48" s="49"/>
      <c r="J48" s="49"/>
    </row>
    <row r="49" spans="2:10" ht="12.75">
      <c r="B49" s="67"/>
      <c r="C49" s="67"/>
      <c r="D49" s="67"/>
      <c r="E49" s="48"/>
      <c r="F49" s="49"/>
      <c r="G49" s="49"/>
      <c r="H49" s="49"/>
      <c r="I49" s="49"/>
      <c r="J49" s="49"/>
    </row>
    <row r="50" spans="2:10" ht="12.75">
      <c r="B50" s="66"/>
      <c r="C50" s="66"/>
      <c r="D50" s="66"/>
      <c r="E50" s="48"/>
      <c r="F50" s="49"/>
      <c r="G50" s="49"/>
      <c r="H50" s="49"/>
      <c r="I50" s="49"/>
      <c r="J50" s="49"/>
    </row>
    <row r="51" spans="2:10" ht="12.75">
      <c r="B51" s="66"/>
      <c r="C51" s="66"/>
      <c r="D51" s="66"/>
      <c r="E51" s="48"/>
      <c r="F51" s="49"/>
      <c r="G51" s="49"/>
      <c r="H51" s="49"/>
      <c r="I51" s="49"/>
      <c r="J51" s="49"/>
    </row>
    <row r="52" spans="2:10" ht="12.75">
      <c r="B52" s="66"/>
      <c r="C52" s="66"/>
      <c r="D52" s="66"/>
      <c r="E52" s="48"/>
      <c r="F52" s="49"/>
      <c r="G52" s="49"/>
      <c r="H52" s="49"/>
      <c r="I52" s="49"/>
      <c r="J52" s="49"/>
    </row>
    <row r="53" spans="2:10" ht="12.75">
      <c r="B53" s="66"/>
      <c r="C53" s="66"/>
      <c r="D53" s="66"/>
      <c r="E53" s="48"/>
      <c r="F53" s="49"/>
      <c r="G53" s="49"/>
      <c r="H53" s="49"/>
      <c r="I53" s="49"/>
      <c r="J53" s="49"/>
    </row>
    <row r="54" spans="2:10" ht="12.75">
      <c r="B54" s="70"/>
      <c r="C54" s="70"/>
      <c r="D54" s="70"/>
      <c r="E54" s="48"/>
      <c r="F54" s="49"/>
      <c r="G54" s="49"/>
      <c r="H54" s="49"/>
      <c r="I54" s="49"/>
      <c r="J54" s="49"/>
    </row>
    <row r="55" spans="2:10" ht="12.75">
      <c r="B55" s="66"/>
      <c r="C55" s="66"/>
      <c r="D55" s="66"/>
      <c r="E55" s="48"/>
      <c r="F55" s="49"/>
      <c r="G55" s="49"/>
      <c r="H55" s="49"/>
      <c r="I55" s="49"/>
      <c r="J55" s="49"/>
    </row>
    <row r="56" spans="2:10" ht="12.75">
      <c r="B56" s="66"/>
      <c r="C56" s="66"/>
      <c r="D56" s="66"/>
      <c r="E56" s="48"/>
      <c r="F56" s="49"/>
      <c r="G56" s="49"/>
      <c r="H56" s="49"/>
      <c r="I56" s="49"/>
      <c r="J56" s="49"/>
    </row>
    <row r="57" spans="2:10" ht="12.75">
      <c r="B57" s="66"/>
      <c r="C57" s="66"/>
      <c r="D57" s="66"/>
      <c r="E57" s="48"/>
      <c r="F57" s="49"/>
      <c r="G57" s="49"/>
      <c r="H57" s="49"/>
      <c r="I57" s="49"/>
      <c r="J57" s="49"/>
    </row>
    <row r="58" spans="2:10" ht="12.75">
      <c r="B58" s="66"/>
      <c r="C58" s="66"/>
      <c r="D58" s="66"/>
      <c r="E58" s="48"/>
      <c r="F58" s="49"/>
      <c r="G58" s="49"/>
      <c r="H58" s="49"/>
      <c r="I58" s="49"/>
      <c r="J58" s="49"/>
    </row>
    <row r="59" spans="2:10" ht="12.75">
      <c r="B59" s="66"/>
      <c r="C59" s="66"/>
      <c r="D59" s="66"/>
      <c r="E59" s="48"/>
      <c r="F59" s="49"/>
      <c r="G59" s="49"/>
      <c r="H59" s="49"/>
      <c r="I59" s="49"/>
      <c r="J59" s="49"/>
    </row>
    <row r="60" spans="2:10" ht="12.75">
      <c r="B60" s="66"/>
      <c r="C60" s="66"/>
      <c r="D60" s="66"/>
      <c r="E60" s="48"/>
      <c r="F60" s="49"/>
      <c r="G60" s="49"/>
      <c r="H60" s="49"/>
      <c r="I60" s="49"/>
      <c r="J60" s="49"/>
    </row>
    <row r="61" spans="2:10" ht="12.75">
      <c r="B61" s="67"/>
      <c r="C61" s="67"/>
      <c r="D61" s="67"/>
      <c r="E61" s="48"/>
      <c r="F61" s="49"/>
      <c r="G61" s="49"/>
      <c r="H61" s="49"/>
      <c r="I61" s="49"/>
      <c r="J61" s="49"/>
    </row>
    <row r="62" spans="2:10" ht="12.75">
      <c r="B62" s="66"/>
      <c r="C62" s="66"/>
      <c r="D62" s="66"/>
      <c r="E62" s="50"/>
      <c r="F62" s="49"/>
      <c r="G62" s="49"/>
      <c r="H62" s="49"/>
      <c r="I62" s="49"/>
      <c r="J62" s="49"/>
    </row>
    <row r="63" spans="2:10" ht="12.75">
      <c r="B63" s="49"/>
      <c r="C63" s="49"/>
      <c r="D63" s="49"/>
      <c r="E63" s="49"/>
      <c r="F63" s="49"/>
      <c r="G63" s="49"/>
      <c r="H63" s="49"/>
      <c r="I63" s="49"/>
      <c r="J63" s="49"/>
    </row>
    <row r="64" spans="2:10" ht="12.75">
      <c r="B64" s="49"/>
      <c r="C64" s="49"/>
      <c r="D64" s="49"/>
      <c r="E64" s="49"/>
      <c r="F64" s="49"/>
      <c r="G64" s="49"/>
      <c r="H64" s="49"/>
      <c r="I64" s="49"/>
      <c r="J64" s="49"/>
    </row>
    <row r="65" spans="2:10" ht="12.75">
      <c r="B65" s="49"/>
      <c r="C65" s="49"/>
      <c r="D65" s="49"/>
      <c r="E65" s="49"/>
      <c r="F65" s="49"/>
      <c r="G65" s="49"/>
      <c r="H65" s="49"/>
      <c r="I65" s="49"/>
      <c r="J65" s="49"/>
    </row>
    <row r="66" spans="2:10" ht="12.75">
      <c r="B66" s="49"/>
      <c r="C66" s="49"/>
      <c r="D66" s="49"/>
      <c r="E66" s="49"/>
      <c r="F66" s="49"/>
      <c r="G66" s="49"/>
      <c r="H66" s="49"/>
      <c r="I66" s="49"/>
      <c r="J66" s="49"/>
    </row>
    <row r="67" spans="2:10" ht="15.75">
      <c r="B67" s="72"/>
      <c r="C67" s="72"/>
      <c r="D67" s="72"/>
      <c r="E67" s="72"/>
      <c r="F67" s="49"/>
      <c r="G67" s="49"/>
      <c r="H67" s="49"/>
      <c r="I67" s="49"/>
      <c r="J67" s="49"/>
    </row>
    <row r="68" spans="2:10" ht="15.75">
      <c r="B68" s="72"/>
      <c r="C68" s="72"/>
      <c r="D68" s="72"/>
      <c r="E68" s="72"/>
      <c r="F68" s="49"/>
      <c r="G68" s="49"/>
      <c r="H68" s="49"/>
      <c r="I68" s="49"/>
      <c r="J68" s="49"/>
    </row>
    <row r="69" spans="2:10" ht="12.75">
      <c r="B69" s="71"/>
      <c r="C69" s="71"/>
      <c r="D69" s="71"/>
      <c r="E69" s="51"/>
      <c r="F69" s="49"/>
      <c r="G69" s="49"/>
      <c r="H69" s="49"/>
      <c r="I69" s="49"/>
      <c r="J69" s="49"/>
    </row>
    <row r="70" spans="2:10" ht="12.75">
      <c r="B70" s="67"/>
      <c r="C70" s="67"/>
      <c r="D70" s="67"/>
      <c r="E70" s="48"/>
      <c r="F70" s="49"/>
      <c r="G70" s="49"/>
      <c r="H70" s="49"/>
      <c r="I70" s="49"/>
      <c r="J70" s="49"/>
    </row>
    <row r="71" spans="2:10" ht="12.75">
      <c r="B71" s="66"/>
      <c r="C71" s="66"/>
      <c r="D71" s="66"/>
      <c r="E71" s="48"/>
      <c r="F71" s="49"/>
      <c r="G71" s="49"/>
      <c r="H71" s="49"/>
      <c r="I71" s="49"/>
      <c r="J71" s="49"/>
    </row>
    <row r="72" spans="2:10" ht="12.75">
      <c r="B72" s="66"/>
      <c r="C72" s="66"/>
      <c r="D72" s="66"/>
      <c r="E72" s="48"/>
      <c r="F72" s="49"/>
      <c r="G72" s="49"/>
      <c r="H72" s="49"/>
      <c r="I72" s="49"/>
      <c r="J72" s="49"/>
    </row>
    <row r="73" spans="2:10" ht="12.75">
      <c r="B73" s="66"/>
      <c r="C73" s="66"/>
      <c r="D73" s="66"/>
      <c r="E73" s="48"/>
      <c r="F73" s="49"/>
      <c r="G73" s="49"/>
      <c r="H73" s="49"/>
      <c r="I73" s="49"/>
      <c r="J73" s="49"/>
    </row>
    <row r="74" spans="2:10" ht="12.75">
      <c r="B74" s="66"/>
      <c r="C74" s="66"/>
      <c r="D74" s="66"/>
      <c r="E74" s="48"/>
      <c r="F74" s="49"/>
      <c r="G74" s="49"/>
      <c r="H74" s="49"/>
      <c r="I74" s="49"/>
      <c r="J74" s="49"/>
    </row>
    <row r="75" spans="2:10" ht="12.75">
      <c r="B75" s="70"/>
      <c r="C75" s="70"/>
      <c r="D75" s="70"/>
      <c r="E75" s="48"/>
      <c r="F75" s="49"/>
      <c r="G75" s="49"/>
      <c r="H75" s="49"/>
      <c r="I75" s="49"/>
      <c r="J75" s="49"/>
    </row>
    <row r="76" spans="2:10" ht="12.75">
      <c r="B76" s="66"/>
      <c r="C76" s="66"/>
      <c r="D76" s="66"/>
      <c r="E76" s="48"/>
      <c r="F76" s="49"/>
      <c r="G76" s="49"/>
      <c r="H76" s="49"/>
      <c r="I76" s="49"/>
      <c r="J76" s="49"/>
    </row>
    <row r="77" spans="2:10" ht="12.75">
      <c r="B77" s="66"/>
      <c r="C77" s="66"/>
      <c r="D77" s="66"/>
      <c r="E77" s="48"/>
      <c r="F77" s="49"/>
      <c r="G77" s="49"/>
      <c r="H77" s="49"/>
      <c r="I77" s="49"/>
      <c r="J77" s="49"/>
    </row>
    <row r="78" spans="2:10" ht="12.75">
      <c r="B78" s="66"/>
      <c r="C78" s="66"/>
      <c r="D78" s="66"/>
      <c r="E78" s="48"/>
      <c r="F78" s="49"/>
      <c r="G78" s="49"/>
      <c r="H78" s="49"/>
      <c r="I78" s="49"/>
      <c r="J78" s="49"/>
    </row>
    <row r="79" spans="2:10" ht="12.75">
      <c r="B79" s="66"/>
      <c r="C79" s="66"/>
      <c r="D79" s="66"/>
      <c r="E79" s="48"/>
      <c r="F79" s="49"/>
      <c r="G79" s="49"/>
      <c r="H79" s="49"/>
      <c r="I79" s="49"/>
      <c r="J79" s="49"/>
    </row>
    <row r="80" spans="2:10" ht="12.75">
      <c r="B80" s="66"/>
      <c r="C80" s="66"/>
      <c r="D80" s="66"/>
      <c r="E80" s="48"/>
      <c r="F80" s="49"/>
      <c r="G80" s="49"/>
      <c r="H80" s="49"/>
      <c r="I80" s="49"/>
      <c r="J80" s="49"/>
    </row>
    <row r="81" spans="2:10" ht="12.75">
      <c r="B81" s="66"/>
      <c r="C81" s="66"/>
      <c r="D81" s="66"/>
      <c r="E81" s="48"/>
      <c r="F81" s="49"/>
      <c r="G81" s="49"/>
      <c r="H81" s="49"/>
      <c r="I81" s="49"/>
      <c r="J81" s="49"/>
    </row>
    <row r="82" spans="2:10" ht="12.75">
      <c r="B82" s="67"/>
      <c r="C82" s="67"/>
      <c r="D82" s="67"/>
      <c r="E82" s="48"/>
      <c r="F82" s="49"/>
      <c r="G82" s="49"/>
      <c r="H82" s="49"/>
      <c r="I82" s="49"/>
      <c r="J82" s="49"/>
    </row>
    <row r="83" spans="2:10" ht="12.75">
      <c r="B83" s="66"/>
      <c r="C83" s="66"/>
      <c r="D83" s="66"/>
      <c r="E83" s="50"/>
      <c r="F83" s="49"/>
      <c r="G83" s="49"/>
      <c r="H83" s="49"/>
      <c r="I83" s="49"/>
      <c r="J83" s="49"/>
    </row>
    <row r="84" spans="2:10" ht="12.75">
      <c r="B84" s="49"/>
      <c r="C84" s="49"/>
      <c r="D84" s="49"/>
      <c r="E84" s="49"/>
      <c r="F84" s="49"/>
      <c r="G84" s="49"/>
      <c r="H84" s="49"/>
      <c r="I84" s="49"/>
      <c r="J84" s="49"/>
    </row>
    <row r="85" spans="2:10" ht="12.75">
      <c r="B85" s="49"/>
      <c r="C85" s="49"/>
      <c r="D85" s="49"/>
      <c r="E85" s="49"/>
      <c r="F85" s="49"/>
      <c r="G85" s="49"/>
      <c r="H85" s="49"/>
      <c r="I85" s="49"/>
      <c r="J85" s="49"/>
    </row>
    <row r="86" spans="2:10" ht="12.75">
      <c r="B86" s="49"/>
      <c r="C86" s="49"/>
      <c r="D86" s="49"/>
      <c r="E86" s="49"/>
      <c r="F86" s="49"/>
      <c r="G86" s="49"/>
      <c r="H86" s="49"/>
      <c r="I86" s="49"/>
      <c r="J86" s="49"/>
    </row>
    <row r="87" spans="2:10" ht="12.75">
      <c r="B87" s="49"/>
      <c r="C87" s="49"/>
      <c r="D87" s="49"/>
      <c r="E87" s="49"/>
      <c r="F87" s="49"/>
      <c r="G87" s="49"/>
      <c r="H87" s="49"/>
      <c r="I87" s="49"/>
      <c r="J87" s="49"/>
    </row>
    <row r="88" spans="2:10" ht="15.75">
      <c r="B88" s="72"/>
      <c r="C88" s="72"/>
      <c r="D88" s="72"/>
      <c r="E88" s="72"/>
      <c r="F88" s="49"/>
      <c r="G88" s="49"/>
      <c r="H88" s="49"/>
      <c r="I88" s="49"/>
      <c r="J88" s="49"/>
    </row>
    <row r="89" spans="2:10" ht="15.75">
      <c r="B89" s="72"/>
      <c r="C89" s="72"/>
      <c r="D89" s="72"/>
      <c r="E89" s="72"/>
      <c r="F89" s="49"/>
      <c r="G89" s="49"/>
      <c r="H89" s="49"/>
      <c r="I89" s="49"/>
      <c r="J89" s="49"/>
    </row>
    <row r="90" spans="2:10" ht="12.75">
      <c r="B90" s="71"/>
      <c r="C90" s="71"/>
      <c r="D90" s="71"/>
      <c r="E90" s="51"/>
      <c r="F90" s="49"/>
      <c r="G90" s="49"/>
      <c r="H90" s="49"/>
      <c r="I90" s="49"/>
      <c r="J90" s="49"/>
    </row>
    <row r="91" spans="2:10" ht="12.75">
      <c r="B91" s="67"/>
      <c r="C91" s="67"/>
      <c r="D91" s="67"/>
      <c r="E91" s="48"/>
      <c r="F91" s="49"/>
      <c r="G91" s="49"/>
      <c r="H91" s="49"/>
      <c r="I91" s="49"/>
      <c r="J91" s="49"/>
    </row>
    <row r="92" spans="2:10" ht="12.75">
      <c r="B92" s="66"/>
      <c r="C92" s="66"/>
      <c r="D92" s="66"/>
      <c r="E92" s="48"/>
      <c r="F92" s="49"/>
      <c r="G92" s="49"/>
      <c r="H92" s="49"/>
      <c r="I92" s="49"/>
      <c r="J92" s="49"/>
    </row>
    <row r="93" spans="2:10" ht="12.75">
      <c r="B93" s="66"/>
      <c r="C93" s="66"/>
      <c r="D93" s="66"/>
      <c r="E93" s="48"/>
      <c r="F93" s="49"/>
      <c r="G93" s="49"/>
      <c r="H93" s="49"/>
      <c r="I93" s="49"/>
      <c r="J93" s="49"/>
    </row>
    <row r="94" spans="2:10" ht="12.75">
      <c r="B94" s="66"/>
      <c r="C94" s="66"/>
      <c r="D94" s="66"/>
      <c r="E94" s="48"/>
      <c r="F94" s="49"/>
      <c r="G94" s="49"/>
      <c r="H94" s="49"/>
      <c r="I94" s="49"/>
      <c r="J94" s="49"/>
    </row>
    <row r="95" spans="2:10" ht="12.75">
      <c r="B95" s="66"/>
      <c r="C95" s="66"/>
      <c r="D95" s="66"/>
      <c r="E95" s="48"/>
      <c r="F95" s="49"/>
      <c r="G95" s="49"/>
      <c r="H95" s="49"/>
      <c r="I95" s="49"/>
      <c r="J95" s="49"/>
    </row>
    <row r="96" spans="2:10" ht="12.75">
      <c r="B96" s="70"/>
      <c r="C96" s="70"/>
      <c r="D96" s="70"/>
      <c r="E96" s="48"/>
      <c r="F96" s="49"/>
      <c r="G96" s="49"/>
      <c r="H96" s="49"/>
      <c r="I96" s="49"/>
      <c r="J96" s="49"/>
    </row>
    <row r="97" spans="2:10" ht="12.75">
      <c r="B97" s="66"/>
      <c r="C97" s="66"/>
      <c r="D97" s="66"/>
      <c r="E97" s="48"/>
      <c r="F97" s="49"/>
      <c r="G97" s="49"/>
      <c r="H97" s="49"/>
      <c r="I97" s="49"/>
      <c r="J97" s="49"/>
    </row>
    <row r="98" spans="2:10" ht="12.75">
      <c r="B98" s="66"/>
      <c r="C98" s="66"/>
      <c r="D98" s="66"/>
      <c r="E98" s="48"/>
      <c r="F98" s="49"/>
      <c r="G98" s="49"/>
      <c r="H98" s="49"/>
      <c r="I98" s="49"/>
      <c r="J98" s="49"/>
    </row>
    <row r="99" spans="2:10" ht="12.75">
      <c r="B99" s="66"/>
      <c r="C99" s="66"/>
      <c r="D99" s="66"/>
      <c r="E99" s="48"/>
      <c r="F99" s="49"/>
      <c r="G99" s="49"/>
      <c r="H99" s="49"/>
      <c r="I99" s="49"/>
      <c r="J99" s="49"/>
    </row>
    <row r="100" spans="2:10" ht="12.75">
      <c r="B100" s="66"/>
      <c r="C100" s="66"/>
      <c r="D100" s="66"/>
      <c r="E100" s="48"/>
      <c r="F100" s="49"/>
      <c r="G100" s="49"/>
      <c r="H100" s="49"/>
      <c r="I100" s="49"/>
      <c r="J100" s="49"/>
    </row>
    <row r="101" spans="2:10" ht="12.75">
      <c r="B101" s="66"/>
      <c r="C101" s="66"/>
      <c r="D101" s="66"/>
      <c r="E101" s="48"/>
      <c r="F101" s="49"/>
      <c r="G101" s="49"/>
      <c r="H101" s="49"/>
      <c r="I101" s="49"/>
      <c r="J101" s="49"/>
    </row>
    <row r="102" spans="2:10" ht="12.75">
      <c r="B102" s="66"/>
      <c r="C102" s="66"/>
      <c r="D102" s="66"/>
      <c r="E102" s="48"/>
      <c r="F102" s="49"/>
      <c r="G102" s="49"/>
      <c r="H102" s="49"/>
      <c r="I102" s="49"/>
      <c r="J102" s="49"/>
    </row>
    <row r="103" spans="2:10" ht="12.75">
      <c r="B103" s="67"/>
      <c r="C103" s="67"/>
      <c r="D103" s="67"/>
      <c r="E103" s="48"/>
      <c r="F103" s="49"/>
      <c r="G103" s="49"/>
      <c r="H103" s="49"/>
      <c r="I103" s="49"/>
      <c r="J103" s="49"/>
    </row>
    <row r="104" spans="2:10" ht="12.75">
      <c r="B104" s="66"/>
      <c r="C104" s="66"/>
      <c r="D104" s="66"/>
      <c r="E104" s="50"/>
      <c r="F104" s="49"/>
      <c r="G104" s="49"/>
      <c r="H104" s="49"/>
      <c r="I104" s="49"/>
      <c r="J104" s="49"/>
    </row>
    <row r="105" spans="2:10" ht="12.75"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2:10" ht="12.75">
      <c r="B106" s="49"/>
      <c r="C106" s="49"/>
      <c r="D106" s="49"/>
      <c r="E106" s="49"/>
      <c r="F106" s="49"/>
      <c r="G106" s="49"/>
      <c r="H106" s="49"/>
      <c r="I106" s="49"/>
      <c r="J106" s="49"/>
    </row>
    <row r="107" spans="2:10" ht="12.75">
      <c r="B107" s="49"/>
      <c r="C107" s="49"/>
      <c r="D107" s="49"/>
      <c r="E107" s="49"/>
      <c r="F107" s="49"/>
      <c r="G107" s="49"/>
      <c r="H107" s="49"/>
      <c r="I107" s="49"/>
      <c r="J107" s="49"/>
    </row>
    <row r="108" spans="2:10" ht="12.75">
      <c r="B108" s="49"/>
      <c r="C108" s="49"/>
      <c r="D108" s="49"/>
      <c r="E108" s="49"/>
      <c r="F108" s="49"/>
      <c r="G108" s="49"/>
      <c r="H108" s="49"/>
      <c r="I108" s="49"/>
      <c r="J108" s="49"/>
    </row>
    <row r="109" spans="2:10" ht="15.75">
      <c r="B109" s="72"/>
      <c r="C109" s="72"/>
      <c r="D109" s="72"/>
      <c r="E109" s="72"/>
      <c r="F109" s="49"/>
      <c r="G109" s="49"/>
      <c r="H109" s="49"/>
      <c r="I109" s="49"/>
      <c r="J109" s="49"/>
    </row>
    <row r="110" spans="2:10" ht="15.75">
      <c r="B110" s="72"/>
      <c r="C110" s="72"/>
      <c r="D110" s="72"/>
      <c r="E110" s="72"/>
      <c r="F110" s="49"/>
      <c r="G110" s="49"/>
      <c r="H110" s="49"/>
      <c r="I110" s="49"/>
      <c r="J110" s="49"/>
    </row>
    <row r="111" spans="2:10" ht="12.75">
      <c r="B111" s="71"/>
      <c r="C111" s="71"/>
      <c r="D111" s="71"/>
      <c r="E111" s="51"/>
      <c r="F111" s="49"/>
      <c r="G111" s="49"/>
      <c r="H111" s="49"/>
      <c r="I111" s="49"/>
      <c r="J111" s="49"/>
    </row>
    <row r="112" spans="2:10" ht="12.75">
      <c r="B112" s="67"/>
      <c r="C112" s="67"/>
      <c r="D112" s="67"/>
      <c r="E112" s="48"/>
      <c r="F112" s="49"/>
      <c r="G112" s="49"/>
      <c r="H112" s="49"/>
      <c r="I112" s="49"/>
      <c r="J112" s="49"/>
    </row>
    <row r="113" spans="2:10" ht="12.75">
      <c r="B113" s="66"/>
      <c r="C113" s="66"/>
      <c r="D113" s="66"/>
      <c r="E113" s="48"/>
      <c r="F113" s="49"/>
      <c r="G113" s="49"/>
      <c r="H113" s="49"/>
      <c r="I113" s="49"/>
      <c r="J113" s="49"/>
    </row>
    <row r="114" spans="2:10" ht="12.75">
      <c r="B114" s="66"/>
      <c r="C114" s="66"/>
      <c r="D114" s="66"/>
      <c r="E114" s="48"/>
      <c r="F114" s="49"/>
      <c r="G114" s="49"/>
      <c r="H114" s="49"/>
      <c r="I114" s="49"/>
      <c r="J114" s="49"/>
    </row>
    <row r="115" spans="2:10" ht="12.75">
      <c r="B115" s="66"/>
      <c r="C115" s="66"/>
      <c r="D115" s="66"/>
      <c r="E115" s="48"/>
      <c r="F115" s="49"/>
      <c r="G115" s="49"/>
      <c r="H115" s="49"/>
      <c r="I115" s="49"/>
      <c r="J115" s="49"/>
    </row>
    <row r="116" spans="2:10" ht="12.75">
      <c r="B116" s="66"/>
      <c r="C116" s="66"/>
      <c r="D116" s="66"/>
      <c r="E116" s="48"/>
      <c r="F116" s="49"/>
      <c r="G116" s="49"/>
      <c r="H116" s="49"/>
      <c r="I116" s="49"/>
      <c r="J116" s="49"/>
    </row>
    <row r="117" spans="2:10" ht="12.75">
      <c r="B117" s="70"/>
      <c r="C117" s="70"/>
      <c r="D117" s="70"/>
      <c r="E117" s="48"/>
      <c r="F117" s="49"/>
      <c r="G117" s="49"/>
      <c r="H117" s="49"/>
      <c r="I117" s="49"/>
      <c r="J117" s="49"/>
    </row>
    <row r="118" spans="2:10" ht="12.75">
      <c r="B118" s="66"/>
      <c r="C118" s="66"/>
      <c r="D118" s="66"/>
      <c r="E118" s="48"/>
      <c r="F118" s="49"/>
      <c r="G118" s="49"/>
      <c r="H118" s="49"/>
      <c r="I118" s="49"/>
      <c r="J118" s="49"/>
    </row>
    <row r="119" spans="2:10" ht="12.75">
      <c r="B119" s="66"/>
      <c r="C119" s="66"/>
      <c r="D119" s="66"/>
      <c r="E119" s="48"/>
      <c r="F119" s="49"/>
      <c r="G119" s="49"/>
      <c r="H119" s="49"/>
      <c r="I119" s="49"/>
      <c r="J119" s="49"/>
    </row>
    <row r="120" spans="2:10" ht="12.75">
      <c r="B120" s="66"/>
      <c r="C120" s="66"/>
      <c r="D120" s="66"/>
      <c r="E120" s="48"/>
      <c r="F120" s="49"/>
      <c r="G120" s="49"/>
      <c r="H120" s="49"/>
      <c r="I120" s="49"/>
      <c r="J120" s="49"/>
    </row>
    <row r="121" spans="2:10" ht="12.75">
      <c r="B121" s="66"/>
      <c r="C121" s="66"/>
      <c r="D121" s="66"/>
      <c r="E121" s="48"/>
      <c r="F121" s="49"/>
      <c r="G121" s="49"/>
      <c r="H121" s="49"/>
      <c r="I121" s="49"/>
      <c r="J121" s="49"/>
    </row>
    <row r="122" spans="2:10" ht="12.75">
      <c r="B122" s="66"/>
      <c r="C122" s="66"/>
      <c r="D122" s="66"/>
      <c r="E122" s="48"/>
      <c r="F122" s="49"/>
      <c r="G122" s="49"/>
      <c r="H122" s="49"/>
      <c r="I122" s="49"/>
      <c r="J122" s="49"/>
    </row>
    <row r="123" spans="2:10" ht="12.75">
      <c r="B123" s="66"/>
      <c r="C123" s="66"/>
      <c r="D123" s="66"/>
      <c r="E123" s="48"/>
      <c r="F123" s="49"/>
      <c r="G123" s="49"/>
      <c r="H123" s="49"/>
      <c r="I123" s="49"/>
      <c r="J123" s="49"/>
    </row>
    <row r="124" spans="2:10" ht="12.75">
      <c r="B124" s="67"/>
      <c r="C124" s="67"/>
      <c r="D124" s="67"/>
      <c r="E124" s="48"/>
      <c r="F124" s="49"/>
      <c r="G124" s="49"/>
      <c r="H124" s="49"/>
      <c r="I124" s="49"/>
      <c r="J124" s="49"/>
    </row>
    <row r="125" spans="2:10" ht="12.75">
      <c r="B125" s="66"/>
      <c r="C125" s="66"/>
      <c r="D125" s="66"/>
      <c r="E125" s="50"/>
      <c r="F125" s="49"/>
      <c r="G125" s="49"/>
      <c r="H125" s="49"/>
      <c r="I125" s="49"/>
      <c r="J125" s="49"/>
    </row>
    <row r="126" spans="2:10" ht="12.75"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2:10" ht="12.75">
      <c r="B127" s="49"/>
      <c r="C127" s="49"/>
      <c r="D127" s="49"/>
      <c r="E127" s="49"/>
      <c r="F127" s="49"/>
      <c r="G127" s="49"/>
      <c r="H127" s="49"/>
      <c r="I127" s="49"/>
      <c r="J127" s="49"/>
    </row>
    <row r="128" spans="2:10" ht="12.75">
      <c r="B128" s="49"/>
      <c r="C128" s="49"/>
      <c r="D128" s="49"/>
      <c r="E128" s="49"/>
      <c r="F128" s="49"/>
      <c r="G128" s="49"/>
      <c r="H128" s="49"/>
      <c r="I128" s="49"/>
      <c r="J128" s="49"/>
    </row>
    <row r="129" spans="2:10" ht="12.75">
      <c r="B129" s="49"/>
      <c r="C129" s="49"/>
      <c r="D129" s="49"/>
      <c r="E129" s="49"/>
      <c r="F129" s="49"/>
      <c r="G129" s="49"/>
      <c r="H129" s="49"/>
      <c r="I129" s="49"/>
      <c r="J129" s="49"/>
    </row>
    <row r="130" spans="2:10" ht="15.75">
      <c r="B130" s="72"/>
      <c r="C130" s="72"/>
      <c r="D130" s="72"/>
      <c r="E130" s="72"/>
      <c r="F130" s="49"/>
      <c r="G130" s="49"/>
      <c r="H130" s="49"/>
      <c r="I130" s="49"/>
      <c r="J130" s="49"/>
    </row>
    <row r="131" spans="2:10" ht="15.75">
      <c r="B131" s="72"/>
      <c r="C131" s="72"/>
      <c r="D131" s="72"/>
      <c r="E131" s="72"/>
      <c r="F131" s="49"/>
      <c r="G131" s="49"/>
      <c r="H131" s="49"/>
      <c r="I131" s="49"/>
      <c r="J131" s="49"/>
    </row>
    <row r="132" spans="2:10" ht="12.75">
      <c r="B132" s="71"/>
      <c r="C132" s="71"/>
      <c r="D132" s="71"/>
      <c r="E132" s="51"/>
      <c r="F132" s="49"/>
      <c r="G132" s="49"/>
      <c r="H132" s="49"/>
      <c r="I132" s="49"/>
      <c r="J132" s="49"/>
    </row>
    <row r="133" spans="2:10" ht="12.75">
      <c r="B133" s="67"/>
      <c r="C133" s="67"/>
      <c r="D133" s="67"/>
      <c r="E133" s="48"/>
      <c r="F133" s="49"/>
      <c r="G133" s="49"/>
      <c r="H133" s="49"/>
      <c r="I133" s="49"/>
      <c r="J133" s="49"/>
    </row>
    <row r="134" spans="2:10" ht="12.75">
      <c r="B134" s="66"/>
      <c r="C134" s="66"/>
      <c r="D134" s="66"/>
      <c r="E134" s="48"/>
      <c r="F134" s="49"/>
      <c r="G134" s="49"/>
      <c r="H134" s="49"/>
      <c r="I134" s="49"/>
      <c r="J134" s="49"/>
    </row>
    <row r="135" spans="2:10" ht="12.75">
      <c r="B135" s="66"/>
      <c r="C135" s="66"/>
      <c r="D135" s="66"/>
      <c r="E135" s="48"/>
      <c r="F135" s="49"/>
      <c r="G135" s="49"/>
      <c r="H135" s="49"/>
      <c r="I135" s="49"/>
      <c r="J135" s="49"/>
    </row>
    <row r="136" spans="2:10" ht="12.75">
      <c r="B136" s="66"/>
      <c r="C136" s="66"/>
      <c r="D136" s="66"/>
      <c r="E136" s="48"/>
      <c r="F136" s="49"/>
      <c r="G136" s="49"/>
      <c r="H136" s="49"/>
      <c r="I136" s="49"/>
      <c r="J136" s="49"/>
    </row>
    <row r="137" spans="2:10" ht="12.75">
      <c r="B137" s="66"/>
      <c r="C137" s="66"/>
      <c r="D137" s="66"/>
      <c r="E137" s="48"/>
      <c r="F137" s="49"/>
      <c r="G137" s="49"/>
      <c r="H137" s="49"/>
      <c r="I137" s="49"/>
      <c r="J137" s="49"/>
    </row>
    <row r="138" spans="2:10" ht="12.75">
      <c r="B138" s="70"/>
      <c r="C138" s="70"/>
      <c r="D138" s="70"/>
      <c r="E138" s="48"/>
      <c r="F138" s="49"/>
      <c r="G138" s="49"/>
      <c r="H138" s="49"/>
      <c r="I138" s="49"/>
      <c r="J138" s="49"/>
    </row>
    <row r="139" spans="2:10" ht="12.75">
      <c r="B139" s="66"/>
      <c r="C139" s="66"/>
      <c r="D139" s="66"/>
      <c r="E139" s="48"/>
      <c r="F139" s="49"/>
      <c r="G139" s="49"/>
      <c r="H139" s="49"/>
      <c r="I139" s="49"/>
      <c r="J139" s="49"/>
    </row>
    <row r="140" spans="2:10" ht="12.75">
      <c r="B140" s="66"/>
      <c r="C140" s="66"/>
      <c r="D140" s="66"/>
      <c r="E140" s="48"/>
      <c r="F140" s="49"/>
      <c r="G140" s="49"/>
      <c r="H140" s="49"/>
      <c r="I140" s="49"/>
      <c r="J140" s="49"/>
    </row>
    <row r="141" spans="2:10" ht="12.75">
      <c r="B141" s="66"/>
      <c r="C141" s="66"/>
      <c r="D141" s="66"/>
      <c r="E141" s="48"/>
      <c r="F141" s="49"/>
      <c r="G141" s="49"/>
      <c r="H141" s="49"/>
      <c r="I141" s="49"/>
      <c r="J141" s="49"/>
    </row>
    <row r="142" spans="2:10" ht="12.75">
      <c r="B142" s="66"/>
      <c r="C142" s="66"/>
      <c r="D142" s="66"/>
      <c r="E142" s="48"/>
      <c r="F142" s="49"/>
      <c r="G142" s="49"/>
      <c r="H142" s="49"/>
      <c r="I142" s="49"/>
      <c r="J142" s="49"/>
    </row>
    <row r="143" spans="2:10" ht="12.75">
      <c r="B143" s="66"/>
      <c r="C143" s="66"/>
      <c r="D143" s="66"/>
      <c r="E143" s="48"/>
      <c r="F143" s="49"/>
      <c r="G143" s="49"/>
      <c r="H143" s="49"/>
      <c r="I143" s="49"/>
      <c r="J143" s="49"/>
    </row>
    <row r="144" spans="2:10" ht="12.75">
      <c r="B144" s="66"/>
      <c r="C144" s="66"/>
      <c r="D144" s="66"/>
      <c r="E144" s="48"/>
      <c r="F144" s="49"/>
      <c r="G144" s="49"/>
      <c r="H144" s="49"/>
      <c r="I144" s="49"/>
      <c r="J144" s="49"/>
    </row>
    <row r="145" spans="2:10" ht="12.75">
      <c r="B145" s="67"/>
      <c r="C145" s="67"/>
      <c r="D145" s="67"/>
      <c r="E145" s="48"/>
      <c r="F145" s="49"/>
      <c r="G145" s="49"/>
      <c r="H145" s="49"/>
      <c r="I145" s="49"/>
      <c r="J145" s="49"/>
    </row>
    <row r="146" spans="2:10" ht="12.75">
      <c r="B146" s="66"/>
      <c r="C146" s="66"/>
      <c r="D146" s="66"/>
      <c r="E146" s="50"/>
      <c r="F146" s="49"/>
      <c r="G146" s="49"/>
      <c r="H146" s="49"/>
      <c r="I146" s="49"/>
      <c r="J146" s="49"/>
    </row>
    <row r="147" spans="2:10" ht="12.75">
      <c r="B147" s="49"/>
      <c r="C147" s="49"/>
      <c r="D147" s="49"/>
      <c r="E147" s="49"/>
      <c r="F147" s="49"/>
      <c r="G147" s="49"/>
      <c r="H147" s="49"/>
      <c r="I147" s="49"/>
      <c r="J147" s="49"/>
    </row>
    <row r="148" spans="2:10" ht="12.75">
      <c r="B148" s="49"/>
      <c r="C148" s="49"/>
      <c r="D148" s="49"/>
      <c r="E148" s="49"/>
      <c r="F148" s="49"/>
      <c r="G148" s="49"/>
      <c r="H148" s="49"/>
      <c r="I148" s="49"/>
      <c r="J148" s="49"/>
    </row>
    <row r="149" spans="2:10" ht="12.75"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2:10" ht="12.75"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2:10" ht="15.75">
      <c r="B151" s="72"/>
      <c r="C151" s="72"/>
      <c r="D151" s="72"/>
      <c r="E151" s="72"/>
      <c r="F151" s="49"/>
      <c r="G151" s="49"/>
      <c r="H151" s="49"/>
      <c r="I151" s="49"/>
      <c r="J151" s="49"/>
    </row>
    <row r="152" spans="2:10" ht="15.75">
      <c r="B152" s="72"/>
      <c r="C152" s="72"/>
      <c r="D152" s="72"/>
      <c r="E152" s="72"/>
      <c r="F152" s="49"/>
      <c r="G152" s="49"/>
      <c r="H152" s="49"/>
      <c r="I152" s="49"/>
      <c r="J152" s="49"/>
    </row>
    <row r="153" spans="2:10" ht="12.75">
      <c r="B153" s="71"/>
      <c r="C153" s="71"/>
      <c r="D153" s="71"/>
      <c r="E153" s="51"/>
      <c r="F153" s="49"/>
      <c r="G153" s="49"/>
      <c r="H153" s="49"/>
      <c r="I153" s="49"/>
      <c r="J153" s="49"/>
    </row>
    <row r="154" spans="2:10" ht="12.75">
      <c r="B154" s="67"/>
      <c r="C154" s="67"/>
      <c r="D154" s="67"/>
      <c r="E154" s="48"/>
      <c r="F154" s="49"/>
      <c r="G154" s="49"/>
      <c r="H154" s="49"/>
      <c r="I154" s="49"/>
      <c r="J154" s="49"/>
    </row>
    <row r="155" spans="2:10" ht="12.75">
      <c r="B155" s="66"/>
      <c r="C155" s="66"/>
      <c r="D155" s="66"/>
      <c r="E155" s="48"/>
      <c r="F155" s="49"/>
      <c r="G155" s="49"/>
      <c r="H155" s="49"/>
      <c r="I155" s="49"/>
      <c r="J155" s="49"/>
    </row>
    <row r="156" spans="2:10" ht="12.75">
      <c r="B156" s="66"/>
      <c r="C156" s="66"/>
      <c r="D156" s="66"/>
      <c r="E156" s="48"/>
      <c r="F156" s="49"/>
      <c r="G156" s="49"/>
      <c r="H156" s="49"/>
      <c r="I156" s="49"/>
      <c r="J156" s="49"/>
    </row>
    <row r="157" spans="2:10" ht="12.75">
      <c r="B157" s="66"/>
      <c r="C157" s="66"/>
      <c r="D157" s="66"/>
      <c r="E157" s="48"/>
      <c r="F157" s="49"/>
      <c r="G157" s="49"/>
      <c r="H157" s="49"/>
      <c r="I157" s="49"/>
      <c r="J157" s="49"/>
    </row>
    <row r="158" spans="2:10" ht="12.75">
      <c r="B158" s="66"/>
      <c r="C158" s="66"/>
      <c r="D158" s="66"/>
      <c r="E158" s="48"/>
      <c r="F158" s="49"/>
      <c r="G158" s="49"/>
      <c r="H158" s="49"/>
      <c r="I158" s="49"/>
      <c r="J158" s="49"/>
    </row>
    <row r="159" spans="2:10" ht="12.75">
      <c r="B159" s="70"/>
      <c r="C159" s="70"/>
      <c r="D159" s="70"/>
      <c r="E159" s="48"/>
      <c r="F159" s="49"/>
      <c r="G159" s="49"/>
      <c r="H159" s="49"/>
      <c r="I159" s="49"/>
      <c r="J159" s="49"/>
    </row>
    <row r="160" spans="2:10" ht="12.75">
      <c r="B160" s="66"/>
      <c r="C160" s="66"/>
      <c r="D160" s="66"/>
      <c r="E160" s="48"/>
      <c r="F160" s="49"/>
      <c r="G160" s="49"/>
      <c r="H160" s="49"/>
      <c r="I160" s="49"/>
      <c r="J160" s="49"/>
    </row>
    <row r="161" spans="2:10" ht="12.75">
      <c r="B161" s="66"/>
      <c r="C161" s="66"/>
      <c r="D161" s="66"/>
      <c r="E161" s="48"/>
      <c r="F161" s="49"/>
      <c r="G161" s="49"/>
      <c r="H161" s="49"/>
      <c r="I161" s="49"/>
      <c r="J161" s="49"/>
    </row>
    <row r="162" spans="2:10" ht="12.75">
      <c r="B162" s="66"/>
      <c r="C162" s="66"/>
      <c r="D162" s="66"/>
      <c r="E162" s="48"/>
      <c r="F162" s="49"/>
      <c r="G162" s="49"/>
      <c r="H162" s="49"/>
      <c r="I162" s="49"/>
      <c r="J162" s="49"/>
    </row>
    <row r="163" spans="2:10" ht="12.75">
      <c r="B163" s="66"/>
      <c r="C163" s="66"/>
      <c r="D163" s="66"/>
      <c r="E163" s="48"/>
      <c r="F163" s="49"/>
      <c r="G163" s="49"/>
      <c r="H163" s="49"/>
      <c r="I163" s="49"/>
      <c r="J163" s="49"/>
    </row>
    <row r="164" spans="2:10" ht="12.75">
      <c r="B164" s="66"/>
      <c r="C164" s="66"/>
      <c r="D164" s="66"/>
      <c r="E164" s="48"/>
      <c r="F164" s="49"/>
      <c r="G164" s="49"/>
      <c r="H164" s="49"/>
      <c r="I164" s="49"/>
      <c r="J164" s="49"/>
    </row>
    <row r="165" spans="2:10" ht="12.75">
      <c r="B165" s="66"/>
      <c r="C165" s="66"/>
      <c r="D165" s="66"/>
      <c r="E165" s="48"/>
      <c r="F165" s="49"/>
      <c r="G165" s="49"/>
      <c r="H165" s="49"/>
      <c r="I165" s="49"/>
      <c r="J165" s="49"/>
    </row>
    <row r="166" spans="2:10" ht="12.75">
      <c r="B166" s="67"/>
      <c r="C166" s="67"/>
      <c r="D166" s="67"/>
      <c r="E166" s="48"/>
      <c r="F166" s="49"/>
      <c r="G166" s="49"/>
      <c r="H166" s="49"/>
      <c r="I166" s="49"/>
      <c r="J166" s="49"/>
    </row>
    <row r="167" spans="2:10" ht="12.75">
      <c r="B167" s="66"/>
      <c r="C167" s="66"/>
      <c r="D167" s="66"/>
      <c r="E167" s="50"/>
      <c r="F167" s="49"/>
      <c r="G167" s="49"/>
      <c r="H167" s="49"/>
      <c r="I167" s="49"/>
      <c r="J167" s="49"/>
    </row>
    <row r="168" spans="2:10" ht="12.75">
      <c r="B168" s="49"/>
      <c r="C168" s="49"/>
      <c r="D168" s="49"/>
      <c r="E168" s="49"/>
      <c r="F168" s="49"/>
      <c r="G168" s="49"/>
      <c r="H168" s="49"/>
      <c r="I168" s="49"/>
      <c r="J168" s="49"/>
    </row>
    <row r="169" spans="2:10" ht="12.75">
      <c r="B169" s="49"/>
      <c r="C169" s="49"/>
      <c r="D169" s="49"/>
      <c r="E169" s="49"/>
      <c r="F169" s="49"/>
      <c r="G169" s="49"/>
      <c r="H169" s="49"/>
      <c r="I169" s="49"/>
      <c r="J169" s="49"/>
    </row>
    <row r="170" spans="2:10" ht="12.75">
      <c r="B170" s="49"/>
      <c r="C170" s="49"/>
      <c r="D170" s="49"/>
      <c r="E170" s="49"/>
      <c r="F170" s="49"/>
      <c r="G170" s="49"/>
      <c r="H170" s="49"/>
      <c r="I170" s="49"/>
      <c r="J170" s="49"/>
    </row>
    <row r="171" spans="2:10" ht="12.75">
      <c r="B171" s="49"/>
      <c r="C171" s="49"/>
      <c r="D171" s="49"/>
      <c r="E171" s="49"/>
      <c r="F171" s="49"/>
      <c r="G171" s="49"/>
      <c r="H171" s="49"/>
      <c r="I171" s="49"/>
      <c r="J171" s="49"/>
    </row>
    <row r="172" spans="2:10" ht="15.75">
      <c r="B172" s="72"/>
      <c r="C172" s="72"/>
      <c r="D172" s="72"/>
      <c r="E172" s="72"/>
      <c r="F172" s="49"/>
      <c r="G172" s="49"/>
      <c r="H172" s="49"/>
      <c r="I172" s="49"/>
      <c r="J172" s="49"/>
    </row>
    <row r="173" spans="2:10" ht="15.75">
      <c r="B173" s="72"/>
      <c r="C173" s="72"/>
      <c r="D173" s="72"/>
      <c r="E173" s="72"/>
      <c r="F173" s="49"/>
      <c r="G173" s="49"/>
      <c r="H173" s="49"/>
      <c r="I173" s="49"/>
      <c r="J173" s="49"/>
    </row>
    <row r="174" spans="2:10" ht="12.75">
      <c r="B174" s="71"/>
      <c r="C174" s="71"/>
      <c r="D174" s="71"/>
      <c r="E174" s="51"/>
      <c r="F174" s="49"/>
      <c r="G174" s="49"/>
      <c r="H174" s="49"/>
      <c r="I174" s="49"/>
      <c r="J174" s="49"/>
    </row>
    <row r="175" spans="2:10" ht="12.75">
      <c r="B175" s="67"/>
      <c r="C175" s="67"/>
      <c r="D175" s="67"/>
      <c r="E175" s="48"/>
      <c r="F175" s="49"/>
      <c r="G175" s="49"/>
      <c r="H175" s="49"/>
      <c r="I175" s="49"/>
      <c r="J175" s="49"/>
    </row>
    <row r="176" spans="2:10" ht="12.75">
      <c r="B176" s="66"/>
      <c r="C176" s="66"/>
      <c r="D176" s="66"/>
      <c r="E176" s="48"/>
      <c r="F176" s="49"/>
      <c r="G176" s="49"/>
      <c r="H176" s="49"/>
      <c r="I176" s="49"/>
      <c r="J176" s="49"/>
    </row>
    <row r="177" spans="2:10" ht="12.75">
      <c r="B177" s="66"/>
      <c r="C177" s="66"/>
      <c r="D177" s="66"/>
      <c r="E177" s="48"/>
      <c r="F177" s="49"/>
      <c r="G177" s="49"/>
      <c r="H177" s="49"/>
      <c r="I177" s="49"/>
      <c r="J177" s="49"/>
    </row>
    <row r="178" spans="2:10" ht="12.75">
      <c r="B178" s="66"/>
      <c r="C178" s="66"/>
      <c r="D178" s="66"/>
      <c r="E178" s="48"/>
      <c r="F178" s="49"/>
      <c r="G178" s="49"/>
      <c r="H178" s="49"/>
      <c r="I178" s="49"/>
      <c r="J178" s="49"/>
    </row>
    <row r="179" spans="2:10" ht="12.75">
      <c r="B179" s="66"/>
      <c r="C179" s="66"/>
      <c r="D179" s="66"/>
      <c r="E179" s="48"/>
      <c r="F179" s="49"/>
      <c r="G179" s="49"/>
      <c r="H179" s="49"/>
      <c r="I179" s="49"/>
      <c r="J179" s="49"/>
    </row>
    <row r="180" spans="2:10" ht="12.75">
      <c r="B180" s="70"/>
      <c r="C180" s="70"/>
      <c r="D180" s="70"/>
      <c r="E180" s="48"/>
      <c r="F180" s="49"/>
      <c r="G180" s="49"/>
      <c r="H180" s="49"/>
      <c r="I180" s="49"/>
      <c r="J180" s="49"/>
    </row>
    <row r="181" spans="2:10" ht="12.75">
      <c r="B181" s="66"/>
      <c r="C181" s="66"/>
      <c r="D181" s="66"/>
      <c r="E181" s="48"/>
      <c r="F181" s="49"/>
      <c r="G181" s="49"/>
      <c r="H181" s="49"/>
      <c r="I181" s="49"/>
      <c r="J181" s="49"/>
    </row>
    <row r="182" spans="2:10" ht="12.75">
      <c r="B182" s="66"/>
      <c r="C182" s="66"/>
      <c r="D182" s="66"/>
      <c r="E182" s="48"/>
      <c r="F182" s="49"/>
      <c r="G182" s="49"/>
      <c r="H182" s="49"/>
      <c r="I182" s="49"/>
      <c r="J182" s="49"/>
    </row>
    <row r="183" spans="2:10" ht="12.75">
      <c r="B183" s="66"/>
      <c r="C183" s="66"/>
      <c r="D183" s="66"/>
      <c r="E183" s="48"/>
      <c r="F183" s="49"/>
      <c r="G183" s="49"/>
      <c r="H183" s="49"/>
      <c r="I183" s="49"/>
      <c r="J183" s="49"/>
    </row>
    <row r="184" spans="2:10" ht="12.75">
      <c r="B184" s="66"/>
      <c r="C184" s="66"/>
      <c r="D184" s="66"/>
      <c r="E184" s="48"/>
      <c r="F184" s="49"/>
      <c r="G184" s="49"/>
      <c r="H184" s="49"/>
      <c r="I184" s="49"/>
      <c r="J184" s="49"/>
    </row>
    <row r="185" spans="2:10" ht="12.75">
      <c r="B185" s="66"/>
      <c r="C185" s="66"/>
      <c r="D185" s="66"/>
      <c r="E185" s="48"/>
      <c r="F185" s="49"/>
      <c r="G185" s="49"/>
      <c r="H185" s="49"/>
      <c r="I185" s="49"/>
      <c r="J185" s="49"/>
    </row>
    <row r="186" spans="2:10" ht="12.75">
      <c r="B186" s="66"/>
      <c r="C186" s="66"/>
      <c r="D186" s="66"/>
      <c r="E186" s="48"/>
      <c r="F186" s="49"/>
      <c r="G186" s="49"/>
      <c r="H186" s="49"/>
      <c r="I186" s="49"/>
      <c r="J186" s="49"/>
    </row>
    <row r="187" spans="2:10" ht="12.75">
      <c r="B187" s="67"/>
      <c r="C187" s="67"/>
      <c r="D187" s="67"/>
      <c r="E187" s="48"/>
      <c r="F187" s="49"/>
      <c r="G187" s="49"/>
      <c r="H187" s="49"/>
      <c r="I187" s="49"/>
      <c r="J187" s="49"/>
    </row>
    <row r="188" spans="2:10" ht="12.75">
      <c r="B188" s="66"/>
      <c r="C188" s="66"/>
      <c r="D188" s="66"/>
      <c r="E188" s="50"/>
      <c r="F188" s="49"/>
      <c r="G188" s="49"/>
      <c r="H188" s="49"/>
      <c r="I188" s="49"/>
      <c r="J188" s="49"/>
    </row>
    <row r="189" spans="2:10" ht="12.75">
      <c r="B189" s="49"/>
      <c r="C189" s="49"/>
      <c r="D189" s="49"/>
      <c r="E189" s="49"/>
      <c r="F189" s="49"/>
      <c r="G189" s="49"/>
      <c r="H189" s="49"/>
      <c r="I189" s="49"/>
      <c r="J189" s="49"/>
    </row>
    <row r="190" spans="2:10" ht="12.75"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2:10" ht="12.75">
      <c r="B191" s="49"/>
      <c r="C191" s="49"/>
      <c r="D191" s="49"/>
      <c r="E191" s="49"/>
      <c r="F191" s="49"/>
      <c r="G191" s="49"/>
      <c r="H191" s="49"/>
      <c r="I191" s="49"/>
      <c r="J191" s="49"/>
    </row>
    <row r="192" spans="2:10" ht="12.75"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2:10" ht="15.75">
      <c r="B193" s="72"/>
      <c r="C193" s="72"/>
      <c r="D193" s="72"/>
      <c r="E193" s="72"/>
      <c r="F193" s="49"/>
      <c r="G193" s="49"/>
      <c r="H193" s="49"/>
      <c r="I193" s="49"/>
      <c r="J193" s="49"/>
    </row>
    <row r="194" spans="2:10" ht="15.75">
      <c r="B194" s="72"/>
      <c r="C194" s="72"/>
      <c r="D194" s="72"/>
      <c r="E194" s="72"/>
      <c r="F194" s="49"/>
      <c r="G194" s="49"/>
      <c r="H194" s="49"/>
      <c r="I194" s="49"/>
      <c r="J194" s="49"/>
    </row>
    <row r="195" spans="2:10" ht="12.75">
      <c r="B195" s="71"/>
      <c r="C195" s="71"/>
      <c r="D195" s="71"/>
      <c r="E195" s="51"/>
      <c r="F195" s="49"/>
      <c r="G195" s="49"/>
      <c r="H195" s="49"/>
      <c r="I195" s="49"/>
      <c r="J195" s="49"/>
    </row>
    <row r="196" spans="2:10" ht="12.75">
      <c r="B196" s="67"/>
      <c r="C196" s="67"/>
      <c r="D196" s="67"/>
      <c r="E196" s="48"/>
      <c r="F196" s="49"/>
      <c r="G196" s="49"/>
      <c r="H196" s="49"/>
      <c r="I196" s="49"/>
      <c r="J196" s="49"/>
    </row>
    <row r="197" spans="2:10" ht="12.75">
      <c r="B197" s="66"/>
      <c r="C197" s="66"/>
      <c r="D197" s="66"/>
      <c r="E197" s="48"/>
      <c r="F197" s="49"/>
      <c r="G197" s="49"/>
      <c r="H197" s="49"/>
      <c r="I197" s="49"/>
      <c r="J197" s="49"/>
    </row>
    <row r="198" spans="2:10" ht="12.75">
      <c r="B198" s="66"/>
      <c r="C198" s="66"/>
      <c r="D198" s="66"/>
      <c r="E198" s="48"/>
      <c r="F198" s="49"/>
      <c r="G198" s="49"/>
      <c r="H198" s="49"/>
      <c r="I198" s="49"/>
      <c r="J198" s="49"/>
    </row>
    <row r="199" spans="2:10" ht="12.75">
      <c r="B199" s="66"/>
      <c r="C199" s="66"/>
      <c r="D199" s="66"/>
      <c r="E199" s="48"/>
      <c r="F199" s="49"/>
      <c r="G199" s="49"/>
      <c r="H199" s="49"/>
      <c r="I199" s="49"/>
      <c r="J199" s="49"/>
    </row>
    <row r="200" spans="2:10" ht="12.75">
      <c r="B200" s="66"/>
      <c r="C200" s="66"/>
      <c r="D200" s="66"/>
      <c r="E200" s="48"/>
      <c r="F200" s="49"/>
      <c r="G200" s="49"/>
      <c r="H200" s="49"/>
      <c r="I200" s="49"/>
      <c r="J200" s="49"/>
    </row>
    <row r="201" spans="2:10" ht="12.75">
      <c r="B201" s="70"/>
      <c r="C201" s="70"/>
      <c r="D201" s="70"/>
      <c r="E201" s="48"/>
      <c r="F201" s="49"/>
      <c r="G201" s="49"/>
      <c r="H201" s="49"/>
      <c r="I201" s="49"/>
      <c r="J201" s="49"/>
    </row>
    <row r="202" spans="2:10" ht="12.75">
      <c r="B202" s="66"/>
      <c r="C202" s="66"/>
      <c r="D202" s="66"/>
      <c r="E202" s="48"/>
      <c r="F202" s="49"/>
      <c r="G202" s="49"/>
      <c r="H202" s="49"/>
      <c r="I202" s="49"/>
      <c r="J202" s="49"/>
    </row>
    <row r="203" spans="2:10" ht="12.75">
      <c r="B203" s="66"/>
      <c r="C203" s="66"/>
      <c r="D203" s="66"/>
      <c r="E203" s="48"/>
      <c r="F203" s="49"/>
      <c r="G203" s="49"/>
      <c r="H203" s="49"/>
      <c r="I203" s="49"/>
      <c r="J203" s="49"/>
    </row>
    <row r="204" spans="2:10" ht="12.75">
      <c r="B204" s="66"/>
      <c r="C204" s="66"/>
      <c r="D204" s="66"/>
      <c r="E204" s="48"/>
      <c r="F204" s="49"/>
      <c r="G204" s="49"/>
      <c r="H204" s="49"/>
      <c r="I204" s="49"/>
      <c r="J204" s="49"/>
    </row>
    <row r="205" spans="2:10" ht="12.75">
      <c r="B205" s="66"/>
      <c r="C205" s="66"/>
      <c r="D205" s="66"/>
      <c r="E205" s="48"/>
      <c r="F205" s="49"/>
      <c r="G205" s="49"/>
      <c r="H205" s="49"/>
      <c r="I205" s="49"/>
      <c r="J205" s="49"/>
    </row>
    <row r="206" spans="2:10" ht="12.75">
      <c r="B206" s="66"/>
      <c r="C206" s="66"/>
      <c r="D206" s="66"/>
      <c r="E206" s="48"/>
      <c r="F206" s="49"/>
      <c r="G206" s="49"/>
      <c r="H206" s="49"/>
      <c r="I206" s="49"/>
      <c r="J206" s="49"/>
    </row>
    <row r="207" spans="2:10" ht="12.75">
      <c r="B207" s="66"/>
      <c r="C207" s="66"/>
      <c r="D207" s="66"/>
      <c r="E207" s="48"/>
      <c r="F207" s="49"/>
      <c r="G207" s="49"/>
      <c r="H207" s="49"/>
      <c r="I207" s="49"/>
      <c r="J207" s="49"/>
    </row>
    <row r="208" spans="2:10" ht="12.75">
      <c r="B208" s="67"/>
      <c r="C208" s="67"/>
      <c r="D208" s="67"/>
      <c r="E208" s="48"/>
      <c r="F208" s="49"/>
      <c r="G208" s="49"/>
      <c r="H208" s="49"/>
      <c r="I208" s="49"/>
      <c r="J208" s="49"/>
    </row>
    <row r="209" spans="2:10" ht="12.75">
      <c r="B209" s="66"/>
      <c r="C209" s="66"/>
      <c r="D209" s="66"/>
      <c r="E209" s="50"/>
      <c r="F209" s="49"/>
      <c r="G209" s="49"/>
      <c r="H209" s="49"/>
      <c r="I209" s="49"/>
      <c r="J209" s="49"/>
    </row>
    <row r="210" spans="2:10" ht="12.75">
      <c r="B210" s="49"/>
      <c r="C210" s="49"/>
      <c r="D210" s="49"/>
      <c r="E210" s="49"/>
      <c r="F210" s="49"/>
      <c r="G210" s="49"/>
      <c r="H210" s="49"/>
      <c r="I210" s="49"/>
      <c r="J210" s="49"/>
    </row>
    <row r="211" spans="2:10" ht="12.75"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2:10" ht="12.75"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2:10" ht="12.75">
      <c r="B213" s="49"/>
      <c r="C213" s="49"/>
      <c r="D213" s="49"/>
      <c r="E213" s="49"/>
      <c r="F213" s="49"/>
      <c r="G213" s="49"/>
      <c r="H213" s="49"/>
      <c r="I213" s="49"/>
      <c r="J213" s="49"/>
    </row>
    <row r="214" spans="2:10" ht="15.75">
      <c r="B214" s="72"/>
      <c r="C214" s="72"/>
      <c r="D214" s="72"/>
      <c r="E214" s="72"/>
      <c r="F214" s="49"/>
      <c r="G214" s="49"/>
      <c r="H214" s="49"/>
      <c r="I214" s="49"/>
      <c r="J214" s="49"/>
    </row>
    <row r="215" spans="2:10" ht="15.75">
      <c r="B215" s="72"/>
      <c r="C215" s="72"/>
      <c r="D215" s="72"/>
      <c r="E215" s="72"/>
      <c r="F215" s="49"/>
      <c r="G215" s="49"/>
      <c r="H215" s="49"/>
      <c r="I215" s="49"/>
      <c r="J215" s="49"/>
    </row>
    <row r="216" spans="2:10" ht="12.75">
      <c r="B216" s="71"/>
      <c r="C216" s="71"/>
      <c r="D216" s="71"/>
      <c r="E216" s="51"/>
      <c r="F216" s="49"/>
      <c r="G216" s="49"/>
      <c r="H216" s="49"/>
      <c r="I216" s="49"/>
      <c r="J216" s="49"/>
    </row>
    <row r="217" spans="2:10" ht="12.75">
      <c r="B217" s="67"/>
      <c r="C217" s="67"/>
      <c r="D217" s="67"/>
      <c r="E217" s="48"/>
      <c r="F217" s="49"/>
      <c r="G217" s="49"/>
      <c r="H217" s="49"/>
      <c r="I217" s="49"/>
      <c r="J217" s="49"/>
    </row>
    <row r="218" spans="2:10" ht="12.75">
      <c r="B218" s="66"/>
      <c r="C218" s="66"/>
      <c r="D218" s="66"/>
      <c r="E218" s="48"/>
      <c r="F218" s="49"/>
      <c r="G218" s="49"/>
      <c r="H218" s="49"/>
      <c r="I218" s="49"/>
      <c r="J218" s="49"/>
    </row>
    <row r="219" spans="2:10" ht="12.75">
      <c r="B219" s="66"/>
      <c r="C219" s="66"/>
      <c r="D219" s="66"/>
      <c r="E219" s="48"/>
      <c r="F219" s="49"/>
      <c r="G219" s="49"/>
      <c r="H219" s="49"/>
      <c r="I219" s="49"/>
      <c r="J219" s="49"/>
    </row>
    <row r="220" spans="2:10" ht="12.75">
      <c r="B220" s="66"/>
      <c r="C220" s="66"/>
      <c r="D220" s="66"/>
      <c r="E220" s="48"/>
      <c r="F220" s="49"/>
      <c r="G220" s="49"/>
      <c r="H220" s="49"/>
      <c r="I220" s="49"/>
      <c r="J220" s="49"/>
    </row>
    <row r="221" spans="2:10" ht="12.75">
      <c r="B221" s="66"/>
      <c r="C221" s="66"/>
      <c r="D221" s="66"/>
      <c r="E221" s="48"/>
      <c r="F221" s="49"/>
      <c r="G221" s="49"/>
      <c r="H221" s="49"/>
      <c r="I221" s="49"/>
      <c r="J221" s="49"/>
    </row>
    <row r="222" spans="2:10" ht="12.75">
      <c r="B222" s="70"/>
      <c r="C222" s="70"/>
      <c r="D222" s="70"/>
      <c r="E222" s="48"/>
      <c r="F222" s="49"/>
      <c r="G222" s="49"/>
      <c r="H222" s="49"/>
      <c r="I222" s="49"/>
      <c r="J222" s="49"/>
    </row>
    <row r="223" spans="2:10" ht="12.75">
      <c r="B223" s="66"/>
      <c r="C223" s="66"/>
      <c r="D223" s="66"/>
      <c r="E223" s="48"/>
      <c r="F223" s="49"/>
      <c r="G223" s="49"/>
      <c r="H223" s="49"/>
      <c r="I223" s="49"/>
      <c r="J223" s="49"/>
    </row>
    <row r="224" spans="2:10" ht="12.75">
      <c r="B224" s="66"/>
      <c r="C224" s="66"/>
      <c r="D224" s="66"/>
      <c r="E224" s="48"/>
      <c r="F224" s="49"/>
      <c r="G224" s="49"/>
      <c r="H224" s="49"/>
      <c r="I224" s="49"/>
      <c r="J224" s="49"/>
    </row>
    <row r="225" spans="2:10" ht="12.75">
      <c r="B225" s="66"/>
      <c r="C225" s="66"/>
      <c r="D225" s="66"/>
      <c r="E225" s="48"/>
      <c r="F225" s="49"/>
      <c r="G225" s="49"/>
      <c r="H225" s="49"/>
      <c r="I225" s="49"/>
      <c r="J225" s="49"/>
    </row>
    <row r="226" spans="2:10" ht="12.75">
      <c r="B226" s="66"/>
      <c r="C226" s="66"/>
      <c r="D226" s="66"/>
      <c r="E226" s="48"/>
      <c r="F226" s="49"/>
      <c r="G226" s="49"/>
      <c r="H226" s="49"/>
      <c r="I226" s="49"/>
      <c r="J226" s="49"/>
    </row>
    <row r="227" spans="2:10" ht="12.75">
      <c r="B227" s="66"/>
      <c r="C227" s="66"/>
      <c r="D227" s="66"/>
      <c r="E227" s="48"/>
      <c r="F227" s="49"/>
      <c r="G227" s="49"/>
      <c r="H227" s="49"/>
      <c r="I227" s="49"/>
      <c r="J227" s="49"/>
    </row>
    <row r="228" spans="2:10" ht="12.75">
      <c r="B228" s="66"/>
      <c r="C228" s="66"/>
      <c r="D228" s="66"/>
      <c r="E228" s="48"/>
      <c r="F228" s="49"/>
      <c r="G228" s="49"/>
      <c r="H228" s="49"/>
      <c r="I228" s="49"/>
      <c r="J228" s="49"/>
    </row>
    <row r="229" spans="2:10" ht="12.75">
      <c r="B229" s="67"/>
      <c r="C229" s="67"/>
      <c r="D229" s="67"/>
      <c r="E229" s="48"/>
      <c r="F229" s="49"/>
      <c r="G229" s="49"/>
      <c r="H229" s="49"/>
      <c r="I229" s="49"/>
      <c r="J229" s="49"/>
    </row>
    <row r="230" spans="2:10" ht="12.75">
      <c r="B230" s="66"/>
      <c r="C230" s="66"/>
      <c r="D230" s="66"/>
      <c r="E230" s="50"/>
      <c r="F230" s="49"/>
      <c r="G230" s="49"/>
      <c r="H230" s="49"/>
      <c r="I230" s="49"/>
      <c r="J230" s="49"/>
    </row>
    <row r="231" spans="2:10" ht="12.75">
      <c r="B231" s="49"/>
      <c r="C231" s="49"/>
      <c r="D231" s="49"/>
      <c r="E231" s="49"/>
      <c r="F231" s="49"/>
      <c r="G231" s="49"/>
      <c r="H231" s="49"/>
      <c r="I231" s="49"/>
      <c r="J231" s="49"/>
    </row>
    <row r="232" spans="2:10" ht="12.75">
      <c r="B232" s="49"/>
      <c r="C232" s="49"/>
      <c r="D232" s="49"/>
      <c r="E232" s="49"/>
      <c r="F232" s="49"/>
      <c r="G232" s="49"/>
      <c r="H232" s="49"/>
      <c r="I232" s="49"/>
      <c r="J232" s="49"/>
    </row>
    <row r="233" spans="2:10" ht="12.75">
      <c r="B233" s="49"/>
      <c r="C233" s="49"/>
      <c r="D233" s="49"/>
      <c r="E233" s="49"/>
      <c r="F233" s="49"/>
      <c r="G233" s="49"/>
      <c r="H233" s="49"/>
      <c r="I233" s="49"/>
      <c r="J233" s="49"/>
    </row>
    <row r="234" spans="2:10" ht="12.75">
      <c r="B234" s="49"/>
      <c r="C234" s="49"/>
      <c r="D234" s="49"/>
      <c r="E234" s="49"/>
      <c r="F234" s="49"/>
      <c r="G234" s="49"/>
      <c r="H234" s="49"/>
      <c r="I234" s="49"/>
      <c r="J234" s="49"/>
    </row>
    <row r="235" spans="2:10" ht="15.75">
      <c r="B235" s="72"/>
      <c r="C235" s="72"/>
      <c r="D235" s="72"/>
      <c r="E235" s="72"/>
      <c r="F235" s="49"/>
      <c r="G235" s="49"/>
      <c r="H235" s="49"/>
      <c r="I235" s="49"/>
      <c r="J235" s="49"/>
    </row>
    <row r="236" spans="2:10" ht="15.75">
      <c r="B236" s="72"/>
      <c r="C236" s="72"/>
      <c r="D236" s="72"/>
      <c r="E236" s="72"/>
      <c r="F236" s="49"/>
      <c r="G236" s="49"/>
      <c r="H236" s="49"/>
      <c r="I236" s="49"/>
      <c r="J236" s="49"/>
    </row>
    <row r="237" spans="2:10" ht="12.75">
      <c r="B237" s="71"/>
      <c r="C237" s="71"/>
      <c r="D237" s="71"/>
      <c r="E237" s="51"/>
      <c r="F237" s="49"/>
      <c r="G237" s="49"/>
      <c r="H237" s="49"/>
      <c r="I237" s="49"/>
      <c r="J237" s="49"/>
    </row>
    <row r="238" spans="2:10" ht="12.75">
      <c r="B238" s="67"/>
      <c r="C238" s="67"/>
      <c r="D238" s="67"/>
      <c r="E238" s="48"/>
      <c r="F238" s="49"/>
      <c r="G238" s="49"/>
      <c r="H238" s="49"/>
      <c r="I238" s="49"/>
      <c r="J238" s="49"/>
    </row>
    <row r="239" spans="2:10" ht="12.75">
      <c r="B239" s="66"/>
      <c r="C239" s="66"/>
      <c r="D239" s="66"/>
      <c r="E239" s="48"/>
      <c r="F239" s="49"/>
      <c r="G239" s="49"/>
      <c r="H239" s="49"/>
      <c r="I239" s="49"/>
      <c r="J239" s="49"/>
    </row>
    <row r="240" spans="2:10" ht="12.75">
      <c r="B240" s="66"/>
      <c r="C240" s="66"/>
      <c r="D240" s="66"/>
      <c r="E240" s="48"/>
      <c r="F240" s="49"/>
      <c r="G240" s="49"/>
      <c r="H240" s="49"/>
      <c r="I240" s="49"/>
      <c r="J240" s="49"/>
    </row>
    <row r="241" spans="2:10" ht="12.75">
      <c r="B241" s="66"/>
      <c r="C241" s="66"/>
      <c r="D241" s="66"/>
      <c r="E241" s="48"/>
      <c r="F241" s="49"/>
      <c r="G241" s="49"/>
      <c r="H241" s="49"/>
      <c r="I241" s="49"/>
      <c r="J241" s="49"/>
    </row>
    <row r="242" spans="2:10" ht="12.75">
      <c r="B242" s="66"/>
      <c r="C242" s="66"/>
      <c r="D242" s="66"/>
      <c r="E242" s="48"/>
      <c r="F242" s="49"/>
      <c r="G242" s="49"/>
      <c r="H242" s="49"/>
      <c r="I242" s="49"/>
      <c r="J242" s="49"/>
    </row>
    <row r="243" spans="2:10" ht="12.75">
      <c r="B243" s="70"/>
      <c r="C243" s="70"/>
      <c r="D243" s="70"/>
      <c r="E243" s="48"/>
      <c r="F243" s="49"/>
      <c r="G243" s="49"/>
      <c r="H243" s="49"/>
      <c r="I243" s="49"/>
      <c r="J243" s="49"/>
    </row>
    <row r="244" spans="2:10" ht="12.75">
      <c r="B244" s="66"/>
      <c r="C244" s="66"/>
      <c r="D244" s="66"/>
      <c r="E244" s="48"/>
      <c r="F244" s="49"/>
      <c r="G244" s="49"/>
      <c r="H244" s="49"/>
      <c r="I244" s="49"/>
      <c r="J244" s="49"/>
    </row>
    <row r="245" spans="2:10" ht="12.75">
      <c r="B245" s="66"/>
      <c r="C245" s="66"/>
      <c r="D245" s="66"/>
      <c r="E245" s="48"/>
      <c r="F245" s="49"/>
      <c r="G245" s="49"/>
      <c r="H245" s="49"/>
      <c r="I245" s="49"/>
      <c r="J245" s="49"/>
    </row>
    <row r="246" spans="2:10" ht="12.75">
      <c r="B246" s="66"/>
      <c r="C246" s="66"/>
      <c r="D246" s="66"/>
      <c r="E246" s="48"/>
      <c r="F246" s="49"/>
      <c r="G246" s="49"/>
      <c r="H246" s="49"/>
      <c r="I246" s="49"/>
      <c r="J246" s="49"/>
    </row>
    <row r="247" spans="2:10" ht="12.75">
      <c r="B247" s="66"/>
      <c r="C247" s="66"/>
      <c r="D247" s="66"/>
      <c r="E247" s="48"/>
      <c r="F247" s="49"/>
      <c r="G247" s="49"/>
      <c r="H247" s="49"/>
      <c r="I247" s="49"/>
      <c r="J247" s="49"/>
    </row>
    <row r="248" spans="2:10" ht="12.75">
      <c r="B248" s="66"/>
      <c r="C248" s="66"/>
      <c r="D248" s="66"/>
      <c r="E248" s="48"/>
      <c r="F248" s="49"/>
      <c r="G248" s="49"/>
      <c r="H248" s="49"/>
      <c r="I248" s="49"/>
      <c r="J248" s="49"/>
    </row>
    <row r="249" spans="2:10" ht="12.75">
      <c r="B249" s="66"/>
      <c r="C249" s="66"/>
      <c r="D249" s="66"/>
      <c r="E249" s="48"/>
      <c r="F249" s="49"/>
      <c r="G249" s="49"/>
      <c r="H249" s="49"/>
      <c r="I249" s="49"/>
      <c r="J249" s="49"/>
    </row>
    <row r="250" spans="2:10" ht="12.75">
      <c r="B250" s="67"/>
      <c r="C250" s="67"/>
      <c r="D250" s="67"/>
      <c r="E250" s="48"/>
      <c r="F250" s="49"/>
      <c r="G250" s="49"/>
      <c r="H250" s="49"/>
      <c r="I250" s="49"/>
      <c r="J250" s="49"/>
    </row>
    <row r="251" spans="2:10" ht="12.75">
      <c r="B251" s="66"/>
      <c r="C251" s="66"/>
      <c r="D251" s="66"/>
      <c r="E251" s="50"/>
      <c r="F251" s="49"/>
      <c r="G251" s="49"/>
      <c r="H251" s="49"/>
      <c r="I251" s="49"/>
      <c r="J251" s="49"/>
    </row>
  </sheetData>
  <sheetProtection/>
  <mergeCells count="207">
    <mergeCell ref="B2:I2"/>
    <mergeCell ref="B4:E4"/>
    <mergeCell ref="B5:E5"/>
    <mergeCell ref="F17:I17"/>
    <mergeCell ref="B11:E11"/>
    <mergeCell ref="B12:E12"/>
    <mergeCell ref="B13:E13"/>
    <mergeCell ref="B14:E14"/>
    <mergeCell ref="B18:D18"/>
    <mergeCell ref="B19:D19"/>
    <mergeCell ref="B15:E15"/>
    <mergeCell ref="B16:E16"/>
    <mergeCell ref="B17:E17"/>
    <mergeCell ref="B20:D20"/>
    <mergeCell ref="B22:E22"/>
    <mergeCell ref="B25:E25"/>
    <mergeCell ref="B26:E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6:E46"/>
    <mergeCell ref="B47:E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7:E67"/>
    <mergeCell ref="B68:E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8:E88"/>
    <mergeCell ref="B89:E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9:E109"/>
    <mergeCell ref="B110:E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30:E130"/>
    <mergeCell ref="B131:E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51:E151"/>
    <mergeCell ref="B152:E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72:E172"/>
    <mergeCell ref="B173:E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93:E193"/>
    <mergeCell ref="B194:E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4:E214"/>
    <mergeCell ref="B215:E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5:E235"/>
    <mergeCell ref="B236:E236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49:D249"/>
    <mergeCell ref="B250:D250"/>
    <mergeCell ref="B251:D251"/>
    <mergeCell ref="B6:E6"/>
    <mergeCell ref="B7:E7"/>
    <mergeCell ref="B8:E8"/>
    <mergeCell ref="B9:E9"/>
    <mergeCell ref="B10:E10"/>
    <mergeCell ref="B243:D243"/>
    <mergeCell ref="B244:D244"/>
  </mergeCells>
  <conditionalFormatting sqref="I7:I16">
    <cfRule type="iconSet" priority="1" dxfId="0">
      <iconSet iconSet="3Signs">
        <cfvo type="percent" val="0"/>
        <cfvo type="num" val="-20"/>
        <cfvo type="num" val="0"/>
      </iconSet>
    </cfRule>
  </conditionalFormatting>
  <hyperlinks>
    <hyperlink ref="B6:E6" location="nadomestoci!A4" display="ЈАНУАРИ"/>
    <hyperlink ref="B7:E7" location="nadomestoci!A25" display="ФЕВРУАРИ"/>
    <hyperlink ref="B8:E8" location="nadomestoci!A46" display="МАРТ"/>
    <hyperlink ref="B9:E9" location="nadomestoci!A67" display="АПРИЛ"/>
    <hyperlink ref="B10:E10" location="nadomestoci!A88" display="МАЈ"/>
    <hyperlink ref="B11:E11" location="nadomestoci!A109" display="ЈУНИ"/>
    <hyperlink ref="B12:E12" location="nadomestoci!A30" display="ЈУЛИ"/>
    <hyperlink ref="B13:E13" location="nadomestoci!A151" display="АВГУСТ"/>
    <hyperlink ref="B14:E14" location="nadomestoci!A172" display="СЕПТЕМВРИ"/>
    <hyperlink ref="B15:E15" location="nadomestoci!A193" display="ОКТОМВРИ"/>
    <hyperlink ref="B16:E16" location="nadomestoci!A214" display="НОЕМВРИ"/>
    <hyperlink ref="B17:E17" location="nadomestoci!A235" display="ДЕКЕМВРИ"/>
  </hyperlinks>
  <printOptions/>
  <pageMargins left="0.5" right="0.5" top="0.5" bottom="0.5" header="0.5" footer="0.5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4"/>
  <sheetViews>
    <sheetView showGridLines="0" zoomScalePageLayoutView="0" workbookViewId="0" topLeftCell="A226">
      <selection activeCell="E241" sqref="E241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6.57421875" style="0" customWidth="1"/>
    <col min="4" max="4" width="13.421875" style="0" customWidth="1"/>
    <col min="5" max="5" width="16.7109375" style="0" customWidth="1"/>
    <col min="6" max="6" width="0.13671875" style="0" customWidth="1"/>
    <col min="7" max="7" width="29.28125" style="0" hidden="1" customWidth="1"/>
    <col min="8" max="8" width="16.57421875" style="0" hidden="1" customWidth="1"/>
    <col min="9" max="9" width="13.421875" style="0" hidden="1" customWidth="1"/>
    <col min="10" max="10" width="12.57421875" style="0" hidden="1" customWidth="1"/>
  </cols>
  <sheetData>
    <row r="1" spans="1:10" ht="7.5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75" customHeight="1">
      <c r="A2" s="3"/>
      <c r="B2" s="76" t="s">
        <v>77</v>
      </c>
      <c r="C2" s="76"/>
      <c r="D2" s="76"/>
      <c r="E2" s="76"/>
      <c r="F2" s="76"/>
      <c r="G2" s="76"/>
      <c r="H2" s="76"/>
      <c r="I2" s="76"/>
      <c r="J2" s="76"/>
    </row>
    <row r="3" spans="1:10" ht="18.75" customHeight="1">
      <c r="A3" s="2"/>
      <c r="F3" s="5"/>
      <c r="G3" s="14"/>
      <c r="H3" s="6"/>
      <c r="I3" s="7"/>
      <c r="J3" s="8"/>
    </row>
    <row r="4" spans="1:10" ht="21" customHeight="1">
      <c r="A4" s="2"/>
      <c r="B4" s="78" t="s">
        <v>55</v>
      </c>
      <c r="C4" s="78"/>
      <c r="D4" s="78"/>
      <c r="E4" s="78"/>
      <c r="F4" s="5"/>
      <c r="G4" s="14"/>
      <c r="H4" s="6"/>
      <c r="I4" s="7"/>
      <c r="J4" s="8"/>
    </row>
    <row r="5" spans="1:10" ht="15.75" customHeight="1">
      <c r="A5" s="2"/>
      <c r="B5" s="95"/>
      <c r="C5" s="95"/>
      <c r="D5" s="95"/>
      <c r="E5" s="95"/>
      <c r="F5" s="5"/>
      <c r="G5" s="14"/>
      <c r="H5" s="9"/>
      <c r="I5" s="9"/>
      <c r="J5" s="10"/>
    </row>
    <row r="6" spans="1:10" ht="15.75" customHeight="1">
      <c r="A6" s="2"/>
      <c r="B6" s="89" t="s">
        <v>6</v>
      </c>
      <c r="C6" s="90"/>
      <c r="D6" s="91"/>
      <c r="E6" s="63" t="s">
        <v>67</v>
      </c>
      <c r="F6" s="13"/>
      <c r="G6" s="19"/>
      <c r="H6" s="19"/>
      <c r="I6" s="19"/>
      <c r="J6" s="19"/>
    </row>
    <row r="7" spans="1:10" ht="15.75" customHeight="1">
      <c r="A7" s="2"/>
      <c r="B7" s="98" t="s">
        <v>0</v>
      </c>
      <c r="C7" s="99"/>
      <c r="D7" s="100"/>
      <c r="E7" s="58">
        <v>7320</v>
      </c>
      <c r="F7" s="12"/>
      <c r="G7" s="16"/>
      <c r="H7" s="17"/>
      <c r="I7" s="17"/>
      <c r="J7" s="18"/>
    </row>
    <row r="8" spans="1:10" ht="15.75" customHeight="1">
      <c r="A8" s="2"/>
      <c r="B8" s="101" t="s">
        <v>54</v>
      </c>
      <c r="C8" s="93"/>
      <c r="D8" s="94"/>
      <c r="E8" s="56">
        <v>31644</v>
      </c>
      <c r="F8" s="12"/>
      <c r="G8" s="16"/>
      <c r="H8" s="17"/>
      <c r="I8" s="17"/>
      <c r="J8" s="18"/>
    </row>
    <row r="9" spans="1:10" ht="15.75" customHeight="1">
      <c r="A9" s="2"/>
      <c r="B9" s="97" t="s">
        <v>43</v>
      </c>
      <c r="C9" s="87"/>
      <c r="D9" s="88"/>
      <c r="E9" s="57">
        <v>21527</v>
      </c>
      <c r="F9" s="12"/>
      <c r="G9" s="16"/>
      <c r="H9" s="17"/>
      <c r="I9" s="17"/>
      <c r="J9" s="18"/>
    </row>
    <row r="10" spans="1:10" ht="15.75" customHeight="1">
      <c r="A10" s="2"/>
      <c r="B10" s="101" t="s">
        <v>48</v>
      </c>
      <c r="C10" s="93"/>
      <c r="D10" s="94"/>
      <c r="E10" s="59">
        <v>31644</v>
      </c>
      <c r="F10" s="12"/>
      <c r="G10" s="16"/>
      <c r="H10" s="17"/>
      <c r="I10" s="17"/>
      <c r="J10" s="18"/>
    </row>
    <row r="11" spans="1:10" ht="15.75" customHeight="1">
      <c r="A11" s="2"/>
      <c r="B11" s="101" t="s">
        <v>47</v>
      </c>
      <c r="C11" s="93"/>
      <c r="D11" s="94"/>
      <c r="E11" s="20">
        <f>E10*0.5</f>
        <v>15822</v>
      </c>
      <c r="F11" s="12"/>
      <c r="G11" s="16"/>
      <c r="H11" s="17"/>
      <c r="I11" s="17"/>
      <c r="J11" s="18"/>
    </row>
    <row r="12" spans="1:10" ht="15.75" customHeight="1">
      <c r="A12" s="2"/>
      <c r="B12" s="83" t="s">
        <v>1</v>
      </c>
      <c r="C12" s="84"/>
      <c r="D12" s="85"/>
      <c r="E12" s="21">
        <f>E9*0.08</f>
        <v>1722.16</v>
      </c>
      <c r="F12" s="12"/>
      <c r="G12" s="16"/>
      <c r="H12" s="17"/>
      <c r="I12" s="17"/>
      <c r="J12" s="18"/>
    </row>
    <row r="13" spans="1:10" ht="15.75" customHeight="1">
      <c r="A13" s="2"/>
      <c r="B13" s="86" t="s">
        <v>2</v>
      </c>
      <c r="C13" s="87"/>
      <c r="D13" s="88"/>
      <c r="E13" s="20">
        <f>E9*0.2</f>
        <v>4305.400000000001</v>
      </c>
      <c r="F13" s="12"/>
      <c r="G13" s="16"/>
      <c r="H13" s="17"/>
      <c r="I13" s="17"/>
      <c r="J13" s="18"/>
    </row>
    <row r="14" spans="1:10" ht="15.75" customHeight="1">
      <c r="A14" s="2"/>
      <c r="B14" s="92" t="s">
        <v>29</v>
      </c>
      <c r="C14" s="93"/>
      <c r="D14" s="94"/>
      <c r="E14" s="21">
        <f>E9*2</f>
        <v>43054</v>
      </c>
      <c r="F14" s="12"/>
      <c r="G14" s="16"/>
      <c r="H14" s="17"/>
      <c r="I14" s="17"/>
      <c r="J14" s="18"/>
    </row>
    <row r="15" spans="1:10" ht="15.75" customHeight="1">
      <c r="A15" s="2"/>
      <c r="B15" s="96" t="s">
        <v>51</v>
      </c>
      <c r="C15" s="87"/>
      <c r="D15" s="88"/>
      <c r="E15" s="21">
        <f>E9*1</f>
        <v>21527</v>
      </c>
      <c r="F15" s="12"/>
      <c r="G15" s="16"/>
      <c r="H15" s="17"/>
      <c r="I15" s="17"/>
      <c r="J15" s="18"/>
    </row>
    <row r="16" spans="1:10" ht="15.75" customHeight="1">
      <c r="A16" s="2"/>
      <c r="B16" s="92" t="s">
        <v>5</v>
      </c>
      <c r="C16" s="93"/>
      <c r="D16" s="94"/>
      <c r="E16" s="21">
        <f>E9*3</f>
        <v>64581</v>
      </c>
      <c r="F16" s="12"/>
      <c r="G16" s="19"/>
      <c r="H16" s="33"/>
      <c r="I16" s="17"/>
      <c r="J16" s="17"/>
    </row>
    <row r="17" spans="1:10" ht="15.75" customHeight="1">
      <c r="A17" s="2"/>
      <c r="B17" s="86" t="s">
        <v>3</v>
      </c>
      <c r="C17" s="87"/>
      <c r="D17" s="88"/>
      <c r="E17" s="20">
        <f>E9*2</f>
        <v>43054</v>
      </c>
      <c r="F17" s="12"/>
      <c r="G17" s="79"/>
      <c r="H17" s="79"/>
      <c r="I17" s="79"/>
      <c r="J17" s="79"/>
    </row>
    <row r="18" spans="1:10" ht="15.75" customHeight="1">
      <c r="A18" s="2"/>
      <c r="B18" s="92" t="s">
        <v>4</v>
      </c>
      <c r="C18" s="93"/>
      <c r="D18" s="94"/>
      <c r="E18" s="21">
        <f>E9*1</f>
        <v>21527</v>
      </c>
      <c r="F18" s="12"/>
      <c r="G18" s="22"/>
      <c r="H18" s="22"/>
      <c r="I18" s="22"/>
      <c r="J18" s="22"/>
    </row>
    <row r="19" spans="1:10" ht="15.75" customHeight="1">
      <c r="A19" s="2"/>
      <c r="B19" s="98" t="s">
        <v>42</v>
      </c>
      <c r="C19" s="99"/>
      <c r="D19" s="100"/>
      <c r="E19" s="21">
        <f>E9*0.6</f>
        <v>12916.199999999999</v>
      </c>
      <c r="F19" s="15"/>
      <c r="G19" s="22"/>
      <c r="H19" s="22"/>
      <c r="I19" s="22"/>
      <c r="J19" s="22"/>
    </row>
    <row r="20" spans="1:10" ht="15.75" customHeight="1">
      <c r="A20" s="2"/>
      <c r="B20" s="92" t="s">
        <v>28</v>
      </c>
      <c r="C20" s="93"/>
      <c r="D20" s="94"/>
      <c r="E20" s="60">
        <v>176</v>
      </c>
      <c r="F20" s="15"/>
      <c r="G20" s="22"/>
      <c r="H20" s="22"/>
      <c r="I20" s="22"/>
      <c r="J20" s="22"/>
    </row>
    <row r="21" spans="2:5" ht="12.75">
      <c r="B21" s="92" t="s">
        <v>72</v>
      </c>
      <c r="C21" s="93"/>
      <c r="D21" s="94"/>
      <c r="E21" s="20">
        <f>E10*12</f>
        <v>379728</v>
      </c>
    </row>
    <row r="22" spans="2:5" ht="12.75">
      <c r="B22" s="80" t="s">
        <v>73</v>
      </c>
      <c r="C22" s="81"/>
      <c r="D22" s="82"/>
      <c r="E22" s="65">
        <f>E9*0.4</f>
        <v>8610.800000000001</v>
      </c>
    </row>
    <row r="23" spans="2:5" ht="12.75">
      <c r="B23" s="80" t="s">
        <v>74</v>
      </c>
      <c r="C23" s="81"/>
      <c r="D23" s="82"/>
      <c r="E23" s="20">
        <f>E8*0.4</f>
        <v>12657.6</v>
      </c>
    </row>
    <row r="25" spans="2:5" ht="15.75" customHeight="1">
      <c r="B25" s="78" t="s">
        <v>56</v>
      </c>
      <c r="C25" s="78"/>
      <c r="D25" s="78"/>
      <c r="E25" s="78"/>
    </row>
    <row r="26" spans="2:5" ht="15.75">
      <c r="B26" s="95"/>
      <c r="C26" s="95"/>
      <c r="D26" s="95"/>
      <c r="E26" s="95"/>
    </row>
    <row r="27" spans="2:5" ht="12.75">
      <c r="B27" s="89" t="s">
        <v>6</v>
      </c>
      <c r="C27" s="90"/>
      <c r="D27" s="91"/>
      <c r="E27" s="61" t="s">
        <v>68</v>
      </c>
    </row>
    <row r="28" spans="2:5" ht="12.75">
      <c r="B28" s="98" t="s">
        <v>0</v>
      </c>
      <c r="C28" s="99"/>
      <c r="D28" s="100"/>
      <c r="E28" s="58">
        <v>7320</v>
      </c>
    </row>
    <row r="29" spans="2:5" ht="12.75">
      <c r="B29" s="101" t="s">
        <v>54</v>
      </c>
      <c r="C29" s="93"/>
      <c r="D29" s="94"/>
      <c r="E29" s="56">
        <v>32741</v>
      </c>
    </row>
    <row r="30" spans="2:5" ht="12.75">
      <c r="B30" s="97" t="s">
        <v>43</v>
      </c>
      <c r="C30" s="87"/>
      <c r="D30" s="88"/>
      <c r="E30" s="57">
        <v>21904</v>
      </c>
    </row>
    <row r="31" spans="2:5" ht="12.75">
      <c r="B31" s="101" t="s">
        <v>48</v>
      </c>
      <c r="C31" s="93"/>
      <c r="D31" s="94"/>
      <c r="E31" s="59">
        <v>31644</v>
      </c>
    </row>
    <row r="32" spans="2:5" ht="12.75">
      <c r="B32" s="101" t="s">
        <v>47</v>
      </c>
      <c r="C32" s="93"/>
      <c r="D32" s="94"/>
      <c r="E32" s="20">
        <f>E31*0.5</f>
        <v>15822</v>
      </c>
    </row>
    <row r="33" spans="2:5" ht="12.75">
      <c r="B33" s="83" t="s">
        <v>1</v>
      </c>
      <c r="C33" s="84"/>
      <c r="D33" s="85"/>
      <c r="E33" s="21">
        <f>E30*0.08</f>
        <v>1752.32</v>
      </c>
    </row>
    <row r="34" spans="2:5" ht="12.75">
      <c r="B34" s="86" t="s">
        <v>2</v>
      </c>
      <c r="C34" s="87"/>
      <c r="D34" s="88"/>
      <c r="E34" s="20">
        <f>E30*0.2</f>
        <v>4380.8</v>
      </c>
    </row>
    <row r="35" spans="2:5" ht="12.75">
      <c r="B35" s="92" t="s">
        <v>29</v>
      </c>
      <c r="C35" s="93"/>
      <c r="D35" s="94"/>
      <c r="E35" s="21">
        <f>E30*2</f>
        <v>43808</v>
      </c>
    </row>
    <row r="36" spans="2:5" ht="12.75">
      <c r="B36" s="96" t="s">
        <v>51</v>
      </c>
      <c r="C36" s="87"/>
      <c r="D36" s="88"/>
      <c r="E36" s="21">
        <f>E30*1</f>
        <v>21904</v>
      </c>
    </row>
    <row r="37" spans="2:5" ht="12.75">
      <c r="B37" s="92" t="s">
        <v>5</v>
      </c>
      <c r="C37" s="93"/>
      <c r="D37" s="94"/>
      <c r="E37" s="21">
        <f>E30*3</f>
        <v>65712</v>
      </c>
    </row>
    <row r="38" spans="2:5" ht="12.75">
      <c r="B38" s="86" t="s">
        <v>3</v>
      </c>
      <c r="C38" s="87"/>
      <c r="D38" s="88"/>
      <c r="E38" s="20">
        <f>E30*2</f>
        <v>43808</v>
      </c>
    </row>
    <row r="39" spans="2:5" ht="12.75">
      <c r="B39" s="92" t="s">
        <v>4</v>
      </c>
      <c r="C39" s="93"/>
      <c r="D39" s="94"/>
      <c r="E39" s="21">
        <f>E30*1</f>
        <v>21904</v>
      </c>
    </row>
    <row r="40" spans="2:5" ht="12.75">
      <c r="B40" s="98" t="s">
        <v>42</v>
      </c>
      <c r="C40" s="99"/>
      <c r="D40" s="100"/>
      <c r="E40" s="21">
        <f>E30*0.6</f>
        <v>13142.4</v>
      </c>
    </row>
    <row r="41" spans="2:5" ht="12.75">
      <c r="B41" s="92" t="s">
        <v>28</v>
      </c>
      <c r="C41" s="93"/>
      <c r="D41" s="94"/>
      <c r="E41" s="60">
        <f ca="1">INDIRECT("podatoci!I89")</f>
        <v>160</v>
      </c>
    </row>
    <row r="42" spans="2:5" ht="12.75">
      <c r="B42" s="92" t="s">
        <v>72</v>
      </c>
      <c r="C42" s="93"/>
      <c r="D42" s="94"/>
      <c r="E42" s="20">
        <f>E31*12</f>
        <v>379728</v>
      </c>
    </row>
    <row r="43" spans="2:5" ht="12.75">
      <c r="B43" s="80" t="s">
        <v>73</v>
      </c>
      <c r="C43" s="81"/>
      <c r="D43" s="82"/>
      <c r="E43" s="65">
        <f>E30*0.4</f>
        <v>8761.6</v>
      </c>
    </row>
    <row r="44" spans="2:5" ht="12.75">
      <c r="B44" s="80" t="s">
        <v>74</v>
      </c>
      <c r="C44" s="81"/>
      <c r="D44" s="82"/>
      <c r="E44" s="20">
        <f>E29*0.4</f>
        <v>13096.400000000001</v>
      </c>
    </row>
    <row r="46" spans="2:5" ht="15.75">
      <c r="B46" s="78" t="s">
        <v>57</v>
      </c>
      <c r="C46" s="78"/>
      <c r="D46" s="78"/>
      <c r="E46" s="78"/>
    </row>
    <row r="47" spans="2:5" ht="15.75">
      <c r="B47" s="95"/>
      <c r="C47" s="95"/>
      <c r="D47" s="95"/>
      <c r="E47" s="95"/>
    </row>
    <row r="48" spans="2:5" ht="12.75">
      <c r="B48" s="89" t="s">
        <v>6</v>
      </c>
      <c r="C48" s="90"/>
      <c r="D48" s="91"/>
      <c r="E48" s="61" t="s">
        <v>69</v>
      </c>
    </row>
    <row r="49" spans="2:5" ht="12.75">
      <c r="B49" s="98" t="s">
        <v>0</v>
      </c>
      <c r="C49" s="99"/>
      <c r="D49" s="100"/>
      <c r="E49" s="58">
        <v>7320</v>
      </c>
    </row>
    <row r="50" spans="2:5" ht="12.75">
      <c r="B50" s="101" t="s">
        <v>54</v>
      </c>
      <c r="C50" s="93"/>
      <c r="D50" s="94"/>
      <c r="E50" s="56">
        <v>32051</v>
      </c>
    </row>
    <row r="51" spans="2:5" ht="12.75">
      <c r="B51" s="97" t="s">
        <v>43</v>
      </c>
      <c r="C51" s="87"/>
      <c r="D51" s="88"/>
      <c r="E51" s="57">
        <v>21940</v>
      </c>
    </row>
    <row r="52" spans="2:5" ht="12.75">
      <c r="B52" s="101" t="s">
        <v>48</v>
      </c>
      <c r="C52" s="93"/>
      <c r="D52" s="94"/>
      <c r="E52" s="59">
        <v>31644</v>
      </c>
    </row>
    <row r="53" spans="2:5" ht="12.75">
      <c r="B53" s="101" t="s">
        <v>47</v>
      </c>
      <c r="C53" s="93"/>
      <c r="D53" s="94"/>
      <c r="E53" s="20">
        <f>E52*0.5</f>
        <v>15822</v>
      </c>
    </row>
    <row r="54" spans="2:5" ht="12.75">
      <c r="B54" s="83" t="s">
        <v>1</v>
      </c>
      <c r="C54" s="84"/>
      <c r="D54" s="85"/>
      <c r="E54" s="21">
        <f>E51*0.08</f>
        <v>1755.2</v>
      </c>
    </row>
    <row r="55" spans="2:5" ht="12.75">
      <c r="B55" s="86" t="s">
        <v>2</v>
      </c>
      <c r="C55" s="87"/>
      <c r="D55" s="88"/>
      <c r="E55" s="20">
        <f>E51*0.2</f>
        <v>4388</v>
      </c>
    </row>
    <row r="56" spans="2:5" ht="12.75">
      <c r="B56" s="92" t="s">
        <v>29</v>
      </c>
      <c r="C56" s="93"/>
      <c r="D56" s="94"/>
      <c r="E56" s="21">
        <f>E51*2</f>
        <v>43880</v>
      </c>
    </row>
    <row r="57" spans="2:5" ht="12.75">
      <c r="B57" s="96" t="s">
        <v>51</v>
      </c>
      <c r="C57" s="87"/>
      <c r="D57" s="88"/>
      <c r="E57" s="21">
        <f>E51*1</f>
        <v>21940</v>
      </c>
    </row>
    <row r="58" spans="2:5" ht="12.75">
      <c r="B58" s="92" t="s">
        <v>5</v>
      </c>
      <c r="C58" s="93"/>
      <c r="D58" s="94"/>
      <c r="E58" s="21">
        <f>E51*3</f>
        <v>65820</v>
      </c>
    </row>
    <row r="59" spans="2:5" ht="12.75">
      <c r="B59" s="86" t="s">
        <v>3</v>
      </c>
      <c r="C59" s="87"/>
      <c r="D59" s="88"/>
      <c r="E59" s="20">
        <f>E51*2</f>
        <v>43880</v>
      </c>
    </row>
    <row r="60" spans="2:5" ht="12.75">
      <c r="B60" s="92" t="s">
        <v>4</v>
      </c>
      <c r="C60" s="93"/>
      <c r="D60" s="94"/>
      <c r="E60" s="21">
        <f>E51*1</f>
        <v>21940</v>
      </c>
    </row>
    <row r="61" spans="2:5" ht="12.75">
      <c r="B61" s="98" t="s">
        <v>42</v>
      </c>
      <c r="C61" s="99"/>
      <c r="D61" s="100"/>
      <c r="E61" s="21">
        <f>E51*0.6</f>
        <v>13164</v>
      </c>
    </row>
    <row r="62" spans="2:5" ht="12.75">
      <c r="B62" s="92" t="s">
        <v>28</v>
      </c>
      <c r="C62" s="93"/>
      <c r="D62" s="94"/>
      <c r="E62" s="60">
        <v>176</v>
      </c>
    </row>
    <row r="63" spans="2:5" ht="12.75">
      <c r="B63" s="92" t="s">
        <v>72</v>
      </c>
      <c r="C63" s="93"/>
      <c r="D63" s="94"/>
      <c r="E63" s="20">
        <f>E52*12</f>
        <v>379728</v>
      </c>
    </row>
    <row r="64" spans="2:5" ht="12.75">
      <c r="B64" s="80" t="s">
        <v>73</v>
      </c>
      <c r="C64" s="81"/>
      <c r="D64" s="82"/>
      <c r="E64" s="65">
        <f>E51*0.4</f>
        <v>8776</v>
      </c>
    </row>
    <row r="65" spans="2:5" ht="12.75">
      <c r="B65" s="80" t="s">
        <v>74</v>
      </c>
      <c r="C65" s="81"/>
      <c r="D65" s="82"/>
      <c r="E65" s="20">
        <f>E50*0.4</f>
        <v>12820.400000000001</v>
      </c>
    </row>
    <row r="67" spans="2:5" ht="15.75">
      <c r="B67" s="78" t="s">
        <v>58</v>
      </c>
      <c r="C67" s="78"/>
      <c r="D67" s="78"/>
      <c r="E67" s="78"/>
    </row>
    <row r="68" spans="2:5" ht="15.75">
      <c r="B68" s="95"/>
      <c r="C68" s="95"/>
      <c r="D68" s="95"/>
      <c r="E68" s="95"/>
    </row>
    <row r="69" spans="2:5" ht="12.75">
      <c r="B69" s="89" t="s">
        <v>6</v>
      </c>
      <c r="C69" s="90"/>
      <c r="D69" s="91"/>
      <c r="E69" s="61" t="s">
        <v>70</v>
      </c>
    </row>
    <row r="70" spans="2:5" ht="12.75">
      <c r="B70" s="98" t="s">
        <v>0</v>
      </c>
      <c r="C70" s="99"/>
      <c r="D70" s="100"/>
      <c r="E70" s="58">
        <v>7320</v>
      </c>
    </row>
    <row r="71" spans="2:5" ht="12.75">
      <c r="B71" s="101" t="s">
        <v>54</v>
      </c>
      <c r="C71" s="93"/>
      <c r="D71" s="94"/>
      <c r="E71" s="56">
        <v>31126</v>
      </c>
    </row>
    <row r="72" spans="2:5" ht="12.75">
      <c r="B72" s="97" t="s">
        <v>43</v>
      </c>
      <c r="C72" s="87"/>
      <c r="D72" s="88"/>
      <c r="E72" s="57">
        <v>21772</v>
      </c>
    </row>
    <row r="73" spans="2:5" ht="12.75">
      <c r="B73" s="101" t="s">
        <v>48</v>
      </c>
      <c r="C73" s="93"/>
      <c r="D73" s="94"/>
      <c r="E73" s="59">
        <v>31644</v>
      </c>
    </row>
    <row r="74" spans="2:5" ht="12.75">
      <c r="B74" s="101" t="s">
        <v>47</v>
      </c>
      <c r="C74" s="93"/>
      <c r="D74" s="94"/>
      <c r="E74" s="20">
        <f>E73*0.5</f>
        <v>15822</v>
      </c>
    </row>
    <row r="75" spans="2:5" ht="12.75">
      <c r="B75" s="83" t="s">
        <v>1</v>
      </c>
      <c r="C75" s="84"/>
      <c r="D75" s="85"/>
      <c r="E75" s="21">
        <f>E72*0.08</f>
        <v>1741.76</v>
      </c>
    </row>
    <row r="76" spans="2:5" ht="12.75">
      <c r="B76" s="86" t="s">
        <v>2</v>
      </c>
      <c r="C76" s="87"/>
      <c r="D76" s="88"/>
      <c r="E76" s="20">
        <f>E72*0.2</f>
        <v>4354.400000000001</v>
      </c>
    </row>
    <row r="77" spans="2:5" ht="12.75">
      <c r="B77" s="92" t="s">
        <v>29</v>
      </c>
      <c r="C77" s="93"/>
      <c r="D77" s="94"/>
      <c r="E77" s="21">
        <f>E72*2</f>
        <v>43544</v>
      </c>
    </row>
    <row r="78" spans="2:5" ht="12.75">
      <c r="B78" s="96" t="s">
        <v>51</v>
      </c>
      <c r="C78" s="87"/>
      <c r="D78" s="88"/>
      <c r="E78" s="21">
        <f>E72*1</f>
        <v>21772</v>
      </c>
    </row>
    <row r="79" spans="2:5" ht="12.75">
      <c r="B79" s="92" t="s">
        <v>5</v>
      </c>
      <c r="C79" s="93"/>
      <c r="D79" s="94"/>
      <c r="E79" s="21">
        <f>E72*3</f>
        <v>65316</v>
      </c>
    </row>
    <row r="80" spans="2:5" ht="12.75">
      <c r="B80" s="86" t="s">
        <v>3</v>
      </c>
      <c r="C80" s="87"/>
      <c r="D80" s="88"/>
      <c r="E80" s="20">
        <f>E72*2</f>
        <v>43544</v>
      </c>
    </row>
    <row r="81" spans="2:5" ht="12.75">
      <c r="B81" s="92" t="s">
        <v>4</v>
      </c>
      <c r="C81" s="93"/>
      <c r="D81" s="94"/>
      <c r="E81" s="21">
        <f>E72*1</f>
        <v>21772</v>
      </c>
    </row>
    <row r="82" spans="2:5" ht="12.75">
      <c r="B82" s="98" t="s">
        <v>42</v>
      </c>
      <c r="C82" s="99"/>
      <c r="D82" s="100"/>
      <c r="E82" s="21">
        <f>E72*0.6</f>
        <v>13063.199999999999</v>
      </c>
    </row>
    <row r="83" spans="2:5" ht="12.75">
      <c r="B83" s="92" t="s">
        <v>28</v>
      </c>
      <c r="C83" s="93"/>
      <c r="D83" s="94"/>
      <c r="E83" s="60">
        <f ca="1">INDIRECT("podatoci!I91")</f>
        <v>176</v>
      </c>
    </row>
    <row r="84" spans="2:5" ht="12.75">
      <c r="B84" s="92" t="s">
        <v>72</v>
      </c>
      <c r="C84" s="93"/>
      <c r="D84" s="94"/>
      <c r="E84" s="20">
        <f>E73*12</f>
        <v>379728</v>
      </c>
    </row>
    <row r="85" spans="2:5" ht="12.75">
      <c r="B85" s="80" t="s">
        <v>73</v>
      </c>
      <c r="C85" s="81"/>
      <c r="D85" s="82"/>
      <c r="E85" s="65">
        <f>E72*0.4</f>
        <v>8708.800000000001</v>
      </c>
    </row>
    <row r="86" spans="2:5" ht="12.75">
      <c r="B86" s="80" t="s">
        <v>74</v>
      </c>
      <c r="C86" s="81"/>
      <c r="D86" s="82"/>
      <c r="E86" s="20">
        <f>E71*0.4</f>
        <v>12450.400000000001</v>
      </c>
    </row>
    <row r="88" spans="2:5" ht="15.75">
      <c r="B88" s="78" t="s">
        <v>59</v>
      </c>
      <c r="C88" s="78"/>
      <c r="D88" s="78"/>
      <c r="E88" s="78"/>
    </row>
    <row r="89" spans="2:5" ht="15.75">
      <c r="B89" s="95"/>
      <c r="C89" s="95"/>
      <c r="D89" s="95"/>
      <c r="E89" s="95"/>
    </row>
    <row r="90" spans="2:5" ht="12.75">
      <c r="B90" s="89" t="s">
        <v>6</v>
      </c>
      <c r="C90" s="90"/>
      <c r="D90" s="91"/>
      <c r="E90" s="62" t="s">
        <v>71</v>
      </c>
    </row>
    <row r="91" spans="2:5" ht="12.75">
      <c r="B91" s="98" t="s">
        <v>0</v>
      </c>
      <c r="C91" s="99"/>
      <c r="D91" s="100"/>
      <c r="E91" s="58">
        <v>7320</v>
      </c>
    </row>
    <row r="92" spans="2:5" ht="12.75">
      <c r="B92" s="101" t="s">
        <v>54</v>
      </c>
      <c r="C92" s="93"/>
      <c r="D92" s="94"/>
      <c r="E92" s="56">
        <v>31455</v>
      </c>
    </row>
    <row r="93" spans="2:5" ht="12.75">
      <c r="B93" s="97" t="s">
        <v>43</v>
      </c>
      <c r="C93" s="87"/>
      <c r="D93" s="88"/>
      <c r="E93" s="57">
        <v>21443</v>
      </c>
    </row>
    <row r="94" spans="2:5" ht="12.75">
      <c r="B94" s="101" t="s">
        <v>48</v>
      </c>
      <c r="C94" s="93"/>
      <c r="D94" s="94"/>
      <c r="E94" s="59">
        <v>31644</v>
      </c>
    </row>
    <row r="95" spans="2:5" ht="12.75">
      <c r="B95" s="101" t="s">
        <v>47</v>
      </c>
      <c r="C95" s="93"/>
      <c r="D95" s="94"/>
      <c r="E95" s="20">
        <f>E94*0.5</f>
        <v>15822</v>
      </c>
    </row>
    <row r="96" spans="2:5" ht="12.75">
      <c r="B96" s="83" t="s">
        <v>1</v>
      </c>
      <c r="C96" s="84"/>
      <c r="D96" s="85"/>
      <c r="E96" s="21">
        <f>E93*0.08</f>
        <v>1715.44</v>
      </c>
    </row>
    <row r="97" spans="2:5" ht="12.75">
      <c r="B97" s="86" t="s">
        <v>2</v>
      </c>
      <c r="C97" s="87"/>
      <c r="D97" s="88"/>
      <c r="E97" s="20">
        <f>E93*0.2</f>
        <v>4288.6</v>
      </c>
    </row>
    <row r="98" spans="2:5" ht="12.75">
      <c r="B98" s="92" t="s">
        <v>29</v>
      </c>
      <c r="C98" s="93"/>
      <c r="D98" s="94"/>
      <c r="E98" s="21">
        <f>E93*2</f>
        <v>42886</v>
      </c>
    </row>
    <row r="99" spans="2:5" ht="12.75">
      <c r="B99" s="96" t="s">
        <v>51</v>
      </c>
      <c r="C99" s="87"/>
      <c r="D99" s="88"/>
      <c r="E99" s="21">
        <f>E93*1</f>
        <v>21443</v>
      </c>
    </row>
    <row r="100" spans="2:5" ht="12.75">
      <c r="B100" s="92" t="s">
        <v>5</v>
      </c>
      <c r="C100" s="93"/>
      <c r="D100" s="94"/>
      <c r="E100" s="21">
        <f>E93*3</f>
        <v>64329</v>
      </c>
    </row>
    <row r="101" spans="2:5" ht="12.75">
      <c r="B101" s="86" t="s">
        <v>3</v>
      </c>
      <c r="C101" s="87"/>
      <c r="D101" s="88"/>
      <c r="E101" s="20">
        <f>E93*2</f>
        <v>42886</v>
      </c>
    </row>
    <row r="102" spans="2:5" ht="12.75">
      <c r="B102" s="92" t="s">
        <v>4</v>
      </c>
      <c r="C102" s="93"/>
      <c r="D102" s="94"/>
      <c r="E102" s="21">
        <f>E93*1</f>
        <v>21443</v>
      </c>
    </row>
    <row r="103" spans="2:5" ht="12.75">
      <c r="B103" s="98" t="s">
        <v>42</v>
      </c>
      <c r="C103" s="99"/>
      <c r="D103" s="100"/>
      <c r="E103" s="21">
        <f>E93*0.6</f>
        <v>12865.8</v>
      </c>
    </row>
    <row r="104" spans="2:5" ht="12.75">
      <c r="B104" s="92" t="s">
        <v>28</v>
      </c>
      <c r="C104" s="93"/>
      <c r="D104" s="94"/>
      <c r="E104" s="60">
        <v>168</v>
      </c>
    </row>
    <row r="105" spans="2:5" ht="12.75">
      <c r="B105" s="92" t="s">
        <v>72</v>
      </c>
      <c r="C105" s="93"/>
      <c r="D105" s="94"/>
      <c r="E105" s="20">
        <f>E94*12</f>
        <v>379728</v>
      </c>
    </row>
    <row r="106" spans="2:5" ht="12.75">
      <c r="B106" s="80" t="s">
        <v>73</v>
      </c>
      <c r="C106" s="81"/>
      <c r="D106" s="82"/>
      <c r="E106" s="65">
        <f>E93*0.4</f>
        <v>8577.2</v>
      </c>
    </row>
    <row r="107" spans="2:5" ht="12.75">
      <c r="B107" s="80" t="s">
        <v>74</v>
      </c>
      <c r="C107" s="81"/>
      <c r="D107" s="82"/>
      <c r="E107" s="20">
        <f>E92*0.4</f>
        <v>12582</v>
      </c>
    </row>
    <row r="109" spans="2:5" ht="15.75">
      <c r="B109" s="78" t="s">
        <v>60</v>
      </c>
      <c r="C109" s="78"/>
      <c r="D109" s="78"/>
      <c r="E109" s="78"/>
    </row>
    <row r="110" spans="2:5" ht="15.75">
      <c r="B110" s="95"/>
      <c r="C110" s="95"/>
      <c r="D110" s="95"/>
      <c r="E110" s="95"/>
    </row>
    <row r="111" spans="2:5" ht="12.75">
      <c r="B111" s="89" t="s">
        <v>6</v>
      </c>
      <c r="C111" s="90"/>
      <c r="D111" s="91"/>
      <c r="E111" s="62" t="s">
        <v>79</v>
      </c>
    </row>
    <row r="112" spans="2:5" ht="12.75">
      <c r="B112" s="98" t="s">
        <v>0</v>
      </c>
      <c r="C112" s="99"/>
      <c r="D112" s="100"/>
      <c r="E112" s="58">
        <v>7320</v>
      </c>
    </row>
    <row r="113" spans="2:5" ht="12.75">
      <c r="B113" s="101" t="s">
        <v>54</v>
      </c>
      <c r="C113" s="93"/>
      <c r="D113" s="94"/>
      <c r="E113" s="148">
        <v>31.939</v>
      </c>
    </row>
    <row r="114" spans="2:6" ht="12.75">
      <c r="B114" s="97" t="s">
        <v>43</v>
      </c>
      <c r="C114" s="87"/>
      <c r="D114" s="88"/>
      <c r="E114" s="57">
        <v>21418</v>
      </c>
      <c r="F114">
        <v>0</v>
      </c>
    </row>
    <row r="115" spans="2:5" ht="12.75">
      <c r="B115" s="101" t="s">
        <v>48</v>
      </c>
      <c r="C115" s="93"/>
      <c r="D115" s="94"/>
      <c r="E115" s="59">
        <v>31644</v>
      </c>
    </row>
    <row r="116" spans="2:5" ht="12.75">
      <c r="B116" s="101" t="s">
        <v>47</v>
      </c>
      <c r="C116" s="93"/>
      <c r="D116" s="94"/>
      <c r="E116" s="20">
        <f>E115*0.5</f>
        <v>15822</v>
      </c>
    </row>
    <row r="117" spans="2:5" ht="12.75">
      <c r="B117" s="83" t="s">
        <v>1</v>
      </c>
      <c r="C117" s="84"/>
      <c r="D117" s="85"/>
      <c r="E117" s="21">
        <f>E114*0.08</f>
        <v>1713.44</v>
      </c>
    </row>
    <row r="118" spans="2:5" ht="12.75">
      <c r="B118" s="86" t="s">
        <v>2</v>
      </c>
      <c r="C118" s="87"/>
      <c r="D118" s="88"/>
      <c r="E118" s="20">
        <f>E114*0.2</f>
        <v>4283.6</v>
      </c>
    </row>
    <row r="119" spans="2:5" ht="12.75">
      <c r="B119" s="92" t="s">
        <v>29</v>
      </c>
      <c r="C119" s="93"/>
      <c r="D119" s="94"/>
      <c r="E119" s="21">
        <f>E114*2</f>
        <v>42836</v>
      </c>
    </row>
    <row r="120" spans="2:5" ht="12.75">
      <c r="B120" s="96" t="s">
        <v>51</v>
      </c>
      <c r="C120" s="87"/>
      <c r="D120" s="88"/>
      <c r="E120" s="21">
        <f>E114*1</f>
        <v>21418</v>
      </c>
    </row>
    <row r="121" spans="2:5" ht="12.75">
      <c r="B121" s="92" t="s">
        <v>5</v>
      </c>
      <c r="C121" s="93"/>
      <c r="D121" s="94"/>
      <c r="E121" s="21">
        <f>E114*3</f>
        <v>64254</v>
      </c>
    </row>
    <row r="122" spans="2:5" ht="12.75">
      <c r="B122" s="86" t="s">
        <v>3</v>
      </c>
      <c r="C122" s="87"/>
      <c r="D122" s="88"/>
      <c r="E122" s="20">
        <f>E114*2</f>
        <v>42836</v>
      </c>
    </row>
    <row r="123" spans="2:5" ht="12.75">
      <c r="B123" s="92" t="s">
        <v>4</v>
      </c>
      <c r="C123" s="93"/>
      <c r="D123" s="94"/>
      <c r="E123" s="21">
        <f>E114*1</f>
        <v>21418</v>
      </c>
    </row>
    <row r="124" spans="2:5" ht="12.75">
      <c r="B124" s="98" t="s">
        <v>42</v>
      </c>
      <c r="C124" s="99"/>
      <c r="D124" s="100"/>
      <c r="E124" s="21">
        <f>E114*0.6</f>
        <v>12850.8</v>
      </c>
    </row>
    <row r="125" spans="2:5" ht="12.75">
      <c r="B125" s="92" t="s">
        <v>28</v>
      </c>
      <c r="C125" s="93"/>
      <c r="D125" s="94"/>
      <c r="E125" s="60">
        <v>176</v>
      </c>
    </row>
    <row r="126" spans="2:5" ht="12.75">
      <c r="B126" s="92" t="s">
        <v>72</v>
      </c>
      <c r="C126" s="93"/>
      <c r="D126" s="94"/>
      <c r="E126" s="20">
        <f>E115*12</f>
        <v>379728</v>
      </c>
    </row>
    <row r="127" spans="2:5" ht="12.75">
      <c r="B127" s="80" t="s">
        <v>73</v>
      </c>
      <c r="C127" s="81"/>
      <c r="D127" s="82"/>
      <c r="E127" s="65">
        <f>E114*0.4</f>
        <v>8567.2</v>
      </c>
    </row>
    <row r="128" spans="2:5" ht="12.75">
      <c r="B128" s="80" t="s">
        <v>74</v>
      </c>
      <c r="C128" s="81"/>
      <c r="D128" s="82"/>
      <c r="E128" s="20">
        <f>E113*0.4</f>
        <v>12.7756</v>
      </c>
    </row>
    <row r="130" spans="2:5" ht="15.75">
      <c r="B130" s="78" t="s">
        <v>61</v>
      </c>
      <c r="C130" s="78"/>
      <c r="D130" s="78"/>
      <c r="E130" s="78"/>
    </row>
    <row r="131" spans="2:5" ht="15.75">
      <c r="B131" s="95"/>
      <c r="C131" s="95"/>
      <c r="D131" s="95"/>
      <c r="E131" s="95"/>
    </row>
    <row r="132" spans="2:5" ht="12.75">
      <c r="B132" s="89" t="s">
        <v>6</v>
      </c>
      <c r="C132" s="90"/>
      <c r="D132" s="91"/>
      <c r="E132" s="61" t="s">
        <v>80</v>
      </c>
    </row>
    <row r="133" spans="2:5" ht="12.75">
      <c r="B133" s="98" t="s">
        <v>0</v>
      </c>
      <c r="C133" s="99"/>
      <c r="D133" s="100"/>
      <c r="E133" s="58">
        <v>7320</v>
      </c>
    </row>
    <row r="134" spans="2:5" ht="12.75">
      <c r="B134" s="101" t="s">
        <v>54</v>
      </c>
      <c r="C134" s="93"/>
      <c r="D134" s="94"/>
      <c r="E134" s="56">
        <v>32393</v>
      </c>
    </row>
    <row r="135" spans="2:5" ht="12.75">
      <c r="B135" s="97" t="s">
        <v>43</v>
      </c>
      <c r="C135" s="87"/>
      <c r="D135" s="88"/>
      <c r="E135" s="57">
        <v>21740</v>
      </c>
    </row>
    <row r="136" spans="2:5" ht="12.75">
      <c r="B136" s="101" t="s">
        <v>48</v>
      </c>
      <c r="C136" s="93"/>
      <c r="D136" s="94"/>
      <c r="E136" s="59">
        <v>31644</v>
      </c>
    </row>
    <row r="137" spans="2:5" ht="12.75">
      <c r="B137" s="101" t="s">
        <v>47</v>
      </c>
      <c r="C137" s="93"/>
      <c r="D137" s="94"/>
      <c r="E137" s="20">
        <f>E136*0.5</f>
        <v>15822</v>
      </c>
    </row>
    <row r="138" spans="2:5" ht="12.75">
      <c r="B138" s="83" t="s">
        <v>1</v>
      </c>
      <c r="C138" s="84"/>
      <c r="D138" s="85"/>
      <c r="E138" s="21">
        <f>E135*0.08</f>
        <v>1739.2</v>
      </c>
    </row>
    <row r="139" spans="2:5" ht="12.75">
      <c r="B139" s="86" t="s">
        <v>2</v>
      </c>
      <c r="C139" s="87"/>
      <c r="D139" s="88"/>
      <c r="E139" s="20">
        <f>E135*0.2</f>
        <v>4348</v>
      </c>
    </row>
    <row r="140" spans="2:5" ht="12.75">
      <c r="B140" s="92" t="s">
        <v>29</v>
      </c>
      <c r="C140" s="93"/>
      <c r="D140" s="94"/>
      <c r="E140" s="21">
        <f>E135*2</f>
        <v>43480</v>
      </c>
    </row>
    <row r="141" spans="2:5" ht="12.75">
      <c r="B141" s="96" t="s">
        <v>51</v>
      </c>
      <c r="C141" s="87"/>
      <c r="D141" s="88"/>
      <c r="E141" s="21">
        <f>E135*1</f>
        <v>21740</v>
      </c>
    </row>
    <row r="142" spans="2:5" ht="12.75">
      <c r="B142" s="92" t="s">
        <v>5</v>
      </c>
      <c r="C142" s="93"/>
      <c r="D142" s="94"/>
      <c r="E142" s="21">
        <f>E135*3</f>
        <v>65220</v>
      </c>
    </row>
    <row r="143" spans="2:5" ht="12.75">
      <c r="B143" s="86" t="s">
        <v>3</v>
      </c>
      <c r="C143" s="87"/>
      <c r="D143" s="88"/>
      <c r="E143" s="20">
        <f>E135*2</f>
        <v>43480</v>
      </c>
    </row>
    <row r="144" spans="2:5" ht="12.75">
      <c r="B144" s="92" t="s">
        <v>4</v>
      </c>
      <c r="C144" s="93"/>
      <c r="D144" s="94"/>
      <c r="E144" s="21">
        <f>E135*1</f>
        <v>21740</v>
      </c>
    </row>
    <row r="145" spans="2:5" ht="12.75">
      <c r="B145" s="98" t="s">
        <v>42</v>
      </c>
      <c r="C145" s="99"/>
      <c r="D145" s="100"/>
      <c r="E145" s="21">
        <f>E135*0.6</f>
        <v>13044</v>
      </c>
    </row>
    <row r="146" spans="2:5" ht="12.75">
      <c r="B146" s="92" t="s">
        <v>28</v>
      </c>
      <c r="C146" s="93"/>
      <c r="D146" s="94"/>
      <c r="E146" s="60">
        <f ca="1">INDIRECT("podatoci!I94")</f>
        <v>184</v>
      </c>
    </row>
    <row r="147" spans="2:5" ht="12.75">
      <c r="B147" s="92" t="s">
        <v>72</v>
      </c>
      <c r="C147" s="93"/>
      <c r="D147" s="94"/>
      <c r="E147" s="20">
        <f>E136*12</f>
        <v>379728</v>
      </c>
    </row>
    <row r="148" spans="2:5" ht="12.75">
      <c r="B148" s="80" t="s">
        <v>73</v>
      </c>
      <c r="C148" s="81"/>
      <c r="D148" s="82"/>
      <c r="E148" s="65">
        <f>E135*0.4</f>
        <v>8696</v>
      </c>
    </row>
    <row r="149" spans="2:5" ht="12.75">
      <c r="B149" s="80" t="s">
        <v>74</v>
      </c>
      <c r="C149" s="81"/>
      <c r="D149" s="82"/>
      <c r="E149" s="20">
        <f>E134*0.4</f>
        <v>12957.2</v>
      </c>
    </row>
    <row r="151" spans="2:5" ht="15.75">
      <c r="B151" s="78" t="s">
        <v>62</v>
      </c>
      <c r="C151" s="78"/>
      <c r="D151" s="78"/>
      <c r="E151" s="78"/>
    </row>
    <row r="152" spans="2:5" ht="15.75">
      <c r="B152" s="95"/>
      <c r="C152" s="95"/>
      <c r="D152" s="95"/>
      <c r="E152" s="95"/>
    </row>
    <row r="153" spans="2:5" ht="12.75">
      <c r="B153" s="89" t="s">
        <v>6</v>
      </c>
      <c r="C153" s="90"/>
      <c r="D153" s="91"/>
      <c r="E153" s="61" t="s">
        <v>81</v>
      </c>
    </row>
    <row r="154" spans="2:5" ht="12.75">
      <c r="B154" s="98" t="s">
        <v>0</v>
      </c>
      <c r="C154" s="99"/>
      <c r="D154" s="100"/>
      <c r="E154" s="58">
        <v>7320</v>
      </c>
    </row>
    <row r="155" spans="2:5" ht="12.75">
      <c r="B155" s="101" t="s">
        <v>54</v>
      </c>
      <c r="C155" s="93"/>
      <c r="D155" s="94"/>
      <c r="E155" s="56">
        <v>32309</v>
      </c>
    </row>
    <row r="156" spans="2:5" ht="12.75">
      <c r="B156" s="97" t="s">
        <v>43</v>
      </c>
      <c r="C156" s="87"/>
      <c r="D156" s="88"/>
      <c r="E156" s="57">
        <v>21947</v>
      </c>
    </row>
    <row r="157" spans="2:5" ht="12.75">
      <c r="B157" s="101" t="s">
        <v>48</v>
      </c>
      <c r="C157" s="93"/>
      <c r="D157" s="94"/>
      <c r="E157" s="59">
        <v>31644</v>
      </c>
    </row>
    <row r="158" spans="2:5" ht="12.75">
      <c r="B158" s="101" t="s">
        <v>47</v>
      </c>
      <c r="C158" s="93"/>
      <c r="D158" s="94"/>
      <c r="E158" s="20">
        <f>E157*0.5</f>
        <v>15822</v>
      </c>
    </row>
    <row r="159" spans="2:5" ht="12.75">
      <c r="B159" s="83" t="s">
        <v>1</v>
      </c>
      <c r="C159" s="84"/>
      <c r="D159" s="85"/>
      <c r="E159" s="21">
        <f>E156*0.08</f>
        <v>1755.76</v>
      </c>
    </row>
    <row r="160" spans="2:5" ht="12.75">
      <c r="B160" s="86" t="s">
        <v>2</v>
      </c>
      <c r="C160" s="87"/>
      <c r="D160" s="88"/>
      <c r="E160" s="20">
        <f>E156*0.2</f>
        <v>4389.400000000001</v>
      </c>
    </row>
    <row r="161" spans="2:5" ht="12.75">
      <c r="B161" s="92" t="s">
        <v>29</v>
      </c>
      <c r="C161" s="93"/>
      <c r="D161" s="94"/>
      <c r="E161" s="21">
        <f>E156*2</f>
        <v>43894</v>
      </c>
    </row>
    <row r="162" spans="2:5" ht="12.75">
      <c r="B162" s="96" t="s">
        <v>51</v>
      </c>
      <c r="C162" s="87"/>
      <c r="D162" s="88"/>
      <c r="E162" s="21">
        <f>E156*1</f>
        <v>21947</v>
      </c>
    </row>
    <row r="163" spans="2:5" ht="12.75">
      <c r="B163" s="92" t="s">
        <v>5</v>
      </c>
      <c r="C163" s="93"/>
      <c r="D163" s="94"/>
      <c r="E163" s="21">
        <f>E156*3</f>
        <v>65841</v>
      </c>
    </row>
    <row r="164" spans="2:5" ht="12.75">
      <c r="B164" s="86" t="s">
        <v>3</v>
      </c>
      <c r="C164" s="87"/>
      <c r="D164" s="88"/>
      <c r="E164" s="20">
        <f>E156*2</f>
        <v>43894</v>
      </c>
    </row>
    <row r="165" spans="2:5" ht="12.75">
      <c r="B165" s="92" t="s">
        <v>4</v>
      </c>
      <c r="C165" s="93"/>
      <c r="D165" s="94"/>
      <c r="E165" s="21">
        <f>E156*1</f>
        <v>21947</v>
      </c>
    </row>
    <row r="166" spans="2:5" ht="12.75">
      <c r="B166" s="98" t="s">
        <v>42</v>
      </c>
      <c r="C166" s="99"/>
      <c r="D166" s="100"/>
      <c r="E166" s="21">
        <f>E156*0.6</f>
        <v>13168.199999999999</v>
      </c>
    </row>
    <row r="167" spans="2:5" ht="12.75">
      <c r="B167" s="92" t="s">
        <v>28</v>
      </c>
      <c r="C167" s="93"/>
      <c r="D167" s="94"/>
      <c r="E167" s="60">
        <v>168</v>
      </c>
    </row>
    <row r="168" spans="2:5" ht="12.75">
      <c r="B168" s="92" t="s">
        <v>72</v>
      </c>
      <c r="C168" s="93"/>
      <c r="D168" s="94"/>
      <c r="E168" s="20">
        <f>E157*12</f>
        <v>379728</v>
      </c>
    </row>
    <row r="169" spans="2:5" ht="12.75">
      <c r="B169" s="80" t="s">
        <v>73</v>
      </c>
      <c r="C169" s="81"/>
      <c r="D169" s="82"/>
      <c r="E169" s="65">
        <f>E156*0.4</f>
        <v>8778.800000000001</v>
      </c>
    </row>
    <row r="170" spans="2:5" ht="12.75">
      <c r="B170" s="80" t="s">
        <v>74</v>
      </c>
      <c r="C170" s="81"/>
      <c r="D170" s="82"/>
      <c r="E170" s="20">
        <f>E155*0.4</f>
        <v>12923.6</v>
      </c>
    </row>
    <row r="172" spans="2:5" ht="15.75">
      <c r="B172" s="78" t="s">
        <v>63</v>
      </c>
      <c r="C172" s="78"/>
      <c r="D172" s="78"/>
      <c r="E172" s="78"/>
    </row>
    <row r="173" spans="2:5" ht="15.75">
      <c r="B173" s="95"/>
      <c r="C173" s="95"/>
      <c r="D173" s="95"/>
      <c r="E173" s="95"/>
    </row>
    <row r="174" spans="2:5" ht="12.75">
      <c r="B174" s="89" t="s">
        <v>6</v>
      </c>
      <c r="C174" s="90"/>
      <c r="D174" s="91"/>
      <c r="E174" s="61" t="s">
        <v>82</v>
      </c>
    </row>
    <row r="175" spans="2:5" ht="12.75">
      <c r="B175" s="98" t="s">
        <v>0</v>
      </c>
      <c r="C175" s="99"/>
      <c r="D175" s="100"/>
      <c r="E175" s="58">
        <v>7320</v>
      </c>
    </row>
    <row r="176" spans="2:5" ht="12.75">
      <c r="B176" s="101" t="s">
        <v>54</v>
      </c>
      <c r="C176" s="93"/>
      <c r="D176" s="94"/>
      <c r="E176" s="56">
        <v>32145</v>
      </c>
    </row>
    <row r="177" spans="2:5" ht="12.75">
      <c r="B177" s="97" t="s">
        <v>43</v>
      </c>
      <c r="C177" s="87"/>
      <c r="D177" s="88"/>
      <c r="E177" s="57">
        <v>21985</v>
      </c>
    </row>
    <row r="178" spans="2:5" ht="12.75">
      <c r="B178" s="101" t="s">
        <v>48</v>
      </c>
      <c r="C178" s="93"/>
      <c r="D178" s="94"/>
      <c r="E178" s="59">
        <v>31644</v>
      </c>
    </row>
    <row r="179" spans="2:5" ht="12.75">
      <c r="B179" s="101" t="s">
        <v>47</v>
      </c>
      <c r="C179" s="93"/>
      <c r="D179" s="94"/>
      <c r="E179" s="20">
        <f>E178*0.5</f>
        <v>15822</v>
      </c>
    </row>
    <row r="180" spans="2:5" ht="12.75">
      <c r="B180" s="83" t="s">
        <v>1</v>
      </c>
      <c r="C180" s="84"/>
      <c r="D180" s="85"/>
      <c r="E180" s="21">
        <f>E177*0.08</f>
        <v>1758.8</v>
      </c>
    </row>
    <row r="181" spans="2:5" ht="12.75">
      <c r="B181" s="86" t="s">
        <v>2</v>
      </c>
      <c r="C181" s="87"/>
      <c r="D181" s="88"/>
      <c r="E181" s="20">
        <f>E177*0.2</f>
        <v>4397</v>
      </c>
    </row>
    <row r="182" spans="2:5" ht="12.75">
      <c r="B182" s="92" t="s">
        <v>29</v>
      </c>
      <c r="C182" s="93"/>
      <c r="D182" s="94"/>
      <c r="E182" s="21">
        <f>E177*2</f>
        <v>43970</v>
      </c>
    </row>
    <row r="183" spans="2:5" ht="12.75">
      <c r="B183" s="96" t="s">
        <v>51</v>
      </c>
      <c r="C183" s="87"/>
      <c r="D183" s="88"/>
      <c r="E183" s="21">
        <f>E177*1</f>
        <v>21985</v>
      </c>
    </row>
    <row r="184" spans="2:5" ht="12.75">
      <c r="B184" s="92" t="s">
        <v>5</v>
      </c>
      <c r="C184" s="93"/>
      <c r="D184" s="94"/>
      <c r="E184" s="21">
        <f>E177*3</f>
        <v>65955</v>
      </c>
    </row>
    <row r="185" spans="2:5" ht="12.75">
      <c r="B185" s="86" t="s">
        <v>3</v>
      </c>
      <c r="C185" s="87"/>
      <c r="D185" s="88"/>
      <c r="E185" s="20">
        <f>E177*2</f>
        <v>43970</v>
      </c>
    </row>
    <row r="186" spans="2:5" ht="12.75">
      <c r="B186" s="92" t="s">
        <v>4</v>
      </c>
      <c r="C186" s="93"/>
      <c r="D186" s="94"/>
      <c r="E186" s="21">
        <f>E177*1</f>
        <v>21985</v>
      </c>
    </row>
    <row r="187" spans="2:5" ht="12.75">
      <c r="B187" s="98" t="s">
        <v>42</v>
      </c>
      <c r="C187" s="99"/>
      <c r="D187" s="100"/>
      <c r="E187" s="21">
        <f>E177*0.6</f>
        <v>13191</v>
      </c>
    </row>
    <row r="188" spans="2:5" ht="12.75">
      <c r="B188" s="92" t="s">
        <v>28</v>
      </c>
      <c r="C188" s="93"/>
      <c r="D188" s="94"/>
      <c r="E188" s="60">
        <v>176</v>
      </c>
    </row>
    <row r="189" spans="2:5" ht="12.75">
      <c r="B189" s="92" t="s">
        <v>72</v>
      </c>
      <c r="C189" s="93"/>
      <c r="D189" s="94"/>
      <c r="E189" s="20">
        <f>E178*12</f>
        <v>379728</v>
      </c>
    </row>
    <row r="190" spans="2:5" ht="12.75">
      <c r="B190" s="80" t="s">
        <v>73</v>
      </c>
      <c r="C190" s="81"/>
      <c r="D190" s="82"/>
      <c r="E190" s="65">
        <f>E177*0.4</f>
        <v>8794</v>
      </c>
    </row>
    <row r="191" spans="2:5" ht="12.75">
      <c r="B191" s="80" t="s">
        <v>74</v>
      </c>
      <c r="C191" s="81"/>
      <c r="D191" s="82"/>
      <c r="E191" s="20">
        <f>E176*0.4</f>
        <v>12858</v>
      </c>
    </row>
    <row r="193" spans="2:5" ht="15.75">
      <c r="B193" s="78" t="s">
        <v>64</v>
      </c>
      <c r="C193" s="78"/>
      <c r="D193" s="78"/>
      <c r="E193" s="78"/>
    </row>
    <row r="194" spans="2:5" ht="15.75">
      <c r="B194" s="95"/>
      <c r="C194" s="95"/>
      <c r="D194" s="95"/>
      <c r="E194" s="95"/>
    </row>
    <row r="195" spans="2:5" ht="12.75">
      <c r="B195" s="89" t="s">
        <v>6</v>
      </c>
      <c r="C195" s="90"/>
      <c r="D195" s="91"/>
      <c r="E195" s="61" t="s">
        <v>83</v>
      </c>
    </row>
    <row r="196" spans="2:5" ht="12.75">
      <c r="B196" s="98" t="s">
        <v>0</v>
      </c>
      <c r="C196" s="99"/>
      <c r="D196" s="100"/>
      <c r="E196" s="58">
        <v>7320</v>
      </c>
    </row>
    <row r="197" spans="2:5" ht="12.75">
      <c r="B197" s="101" t="s">
        <v>54</v>
      </c>
      <c r="C197" s="93"/>
      <c r="D197" s="94"/>
      <c r="E197" s="56">
        <v>32164</v>
      </c>
    </row>
    <row r="198" spans="2:5" ht="12.75">
      <c r="B198" s="97" t="s">
        <v>43</v>
      </c>
      <c r="C198" s="87"/>
      <c r="D198" s="88"/>
      <c r="E198" s="57">
        <v>21922</v>
      </c>
    </row>
    <row r="199" spans="2:5" ht="12.75">
      <c r="B199" s="101" t="s">
        <v>48</v>
      </c>
      <c r="C199" s="93"/>
      <c r="D199" s="94"/>
      <c r="E199" s="59">
        <v>31644</v>
      </c>
    </row>
    <row r="200" spans="2:5" ht="12.75">
      <c r="B200" s="101" t="s">
        <v>47</v>
      </c>
      <c r="C200" s="93"/>
      <c r="D200" s="94"/>
      <c r="E200" s="20">
        <f>E199*0.5</f>
        <v>15822</v>
      </c>
    </row>
    <row r="201" spans="2:5" ht="12.75">
      <c r="B201" s="83" t="s">
        <v>1</v>
      </c>
      <c r="C201" s="84"/>
      <c r="D201" s="85"/>
      <c r="E201" s="21">
        <f>E198*0.08</f>
        <v>1753.76</v>
      </c>
    </row>
    <row r="202" spans="2:5" ht="12.75">
      <c r="B202" s="86" t="s">
        <v>2</v>
      </c>
      <c r="C202" s="87"/>
      <c r="D202" s="88"/>
      <c r="E202" s="20">
        <f>E198*0.2</f>
        <v>4384.400000000001</v>
      </c>
    </row>
    <row r="203" spans="2:5" ht="12.75">
      <c r="B203" s="92" t="s">
        <v>29</v>
      </c>
      <c r="C203" s="93"/>
      <c r="D203" s="94"/>
      <c r="E203" s="21">
        <f>E198*2</f>
        <v>43844</v>
      </c>
    </row>
    <row r="204" spans="2:5" ht="12.75">
      <c r="B204" s="96" t="s">
        <v>51</v>
      </c>
      <c r="C204" s="87"/>
      <c r="D204" s="88"/>
      <c r="E204" s="21">
        <f>E198*1</f>
        <v>21922</v>
      </c>
    </row>
    <row r="205" spans="2:5" ht="12.75">
      <c r="B205" s="92" t="s">
        <v>5</v>
      </c>
      <c r="C205" s="93"/>
      <c r="D205" s="94"/>
      <c r="E205" s="21">
        <f>E198*3</f>
        <v>65766</v>
      </c>
    </row>
    <row r="206" spans="2:5" ht="12.75">
      <c r="B206" s="86" t="s">
        <v>3</v>
      </c>
      <c r="C206" s="87"/>
      <c r="D206" s="88"/>
      <c r="E206" s="20">
        <f>E198*2</f>
        <v>43844</v>
      </c>
    </row>
    <row r="207" spans="2:5" ht="12.75">
      <c r="B207" s="92" t="s">
        <v>4</v>
      </c>
      <c r="C207" s="93"/>
      <c r="D207" s="94"/>
      <c r="E207" s="21">
        <f>E198*1</f>
        <v>21922</v>
      </c>
    </row>
    <row r="208" spans="2:5" ht="12.75">
      <c r="B208" s="98" t="s">
        <v>42</v>
      </c>
      <c r="C208" s="99"/>
      <c r="D208" s="100"/>
      <c r="E208" s="21">
        <f>E198*0.6</f>
        <v>13153.199999999999</v>
      </c>
    </row>
    <row r="209" spans="2:5" ht="12.75">
      <c r="B209" s="92" t="s">
        <v>28</v>
      </c>
      <c r="C209" s="93"/>
      <c r="D209" s="94"/>
      <c r="E209" s="60">
        <v>176</v>
      </c>
    </row>
    <row r="210" spans="2:5" ht="12.75">
      <c r="B210" s="92" t="s">
        <v>72</v>
      </c>
      <c r="C210" s="93"/>
      <c r="D210" s="94"/>
      <c r="E210" s="20">
        <f>E199*12</f>
        <v>379728</v>
      </c>
    </row>
    <row r="211" spans="2:5" ht="12.75">
      <c r="B211" s="80" t="s">
        <v>73</v>
      </c>
      <c r="C211" s="81"/>
      <c r="D211" s="82"/>
      <c r="E211" s="65">
        <f>E198*0.4</f>
        <v>8768.800000000001</v>
      </c>
    </row>
    <row r="212" spans="2:5" ht="12.75">
      <c r="B212" s="80" t="s">
        <v>74</v>
      </c>
      <c r="C212" s="81"/>
      <c r="D212" s="82"/>
      <c r="E212" s="20">
        <f>E197*0.4</f>
        <v>12865.6</v>
      </c>
    </row>
    <row r="214" spans="2:5" ht="15.75">
      <c r="B214" s="78" t="s">
        <v>65</v>
      </c>
      <c r="C214" s="78"/>
      <c r="D214" s="78"/>
      <c r="E214" s="78"/>
    </row>
    <row r="215" spans="2:5" ht="15.75">
      <c r="B215" s="95"/>
      <c r="C215" s="95"/>
      <c r="D215" s="95"/>
      <c r="E215" s="95"/>
    </row>
    <row r="216" spans="2:5" ht="12.75">
      <c r="B216" s="89" t="s">
        <v>6</v>
      </c>
      <c r="C216" s="90"/>
      <c r="D216" s="91"/>
      <c r="E216" s="62" t="s">
        <v>84</v>
      </c>
    </row>
    <row r="217" spans="2:5" ht="12.75">
      <c r="B217" s="98" t="s">
        <v>0</v>
      </c>
      <c r="C217" s="99"/>
      <c r="D217" s="100"/>
      <c r="E217" s="58">
        <v>7320</v>
      </c>
    </row>
    <row r="218" spans="2:5" ht="12.75">
      <c r="B218" s="101" t="s">
        <v>54</v>
      </c>
      <c r="C218" s="93"/>
      <c r="D218" s="94"/>
      <c r="E218" s="56">
        <v>32307</v>
      </c>
    </row>
    <row r="219" spans="2:5" ht="12.75">
      <c r="B219" s="97" t="s">
        <v>43</v>
      </c>
      <c r="C219" s="87"/>
      <c r="D219" s="88"/>
      <c r="E219" s="57">
        <v>21923</v>
      </c>
    </row>
    <row r="220" spans="2:5" ht="12.75">
      <c r="B220" s="101" t="s">
        <v>48</v>
      </c>
      <c r="C220" s="93"/>
      <c r="D220" s="94"/>
      <c r="E220" s="59">
        <v>31644</v>
      </c>
    </row>
    <row r="221" spans="2:5" ht="12.75">
      <c r="B221" s="101" t="s">
        <v>47</v>
      </c>
      <c r="C221" s="93"/>
      <c r="D221" s="94"/>
      <c r="E221" s="20">
        <f>E220*0.5</f>
        <v>15822</v>
      </c>
    </row>
    <row r="222" spans="2:5" ht="12.75">
      <c r="B222" s="83" t="s">
        <v>1</v>
      </c>
      <c r="C222" s="84"/>
      <c r="D222" s="85"/>
      <c r="E222" s="21">
        <f>E219*0.08</f>
        <v>1753.8400000000001</v>
      </c>
    </row>
    <row r="223" spans="2:5" ht="12.75">
      <c r="B223" s="86" t="s">
        <v>2</v>
      </c>
      <c r="C223" s="87"/>
      <c r="D223" s="88"/>
      <c r="E223" s="20">
        <f>E219*0.2</f>
        <v>4384.6</v>
      </c>
    </row>
    <row r="224" spans="2:5" ht="12.75">
      <c r="B224" s="92" t="s">
        <v>29</v>
      </c>
      <c r="C224" s="93"/>
      <c r="D224" s="94"/>
      <c r="E224" s="21">
        <f>E219*2</f>
        <v>43846</v>
      </c>
    </row>
    <row r="225" spans="2:5" ht="12.75">
      <c r="B225" s="96" t="s">
        <v>51</v>
      </c>
      <c r="C225" s="87"/>
      <c r="D225" s="88"/>
      <c r="E225" s="21">
        <f>E219*1</f>
        <v>21923</v>
      </c>
    </row>
    <row r="226" spans="2:5" ht="12.75">
      <c r="B226" s="92" t="s">
        <v>5</v>
      </c>
      <c r="C226" s="93"/>
      <c r="D226" s="94"/>
      <c r="E226" s="21">
        <f>E219*3</f>
        <v>65769</v>
      </c>
    </row>
    <row r="227" spans="2:5" ht="12.75">
      <c r="B227" s="86" t="s">
        <v>3</v>
      </c>
      <c r="C227" s="87"/>
      <c r="D227" s="88"/>
      <c r="E227" s="20">
        <f>E219*2</f>
        <v>43846</v>
      </c>
    </row>
    <row r="228" spans="2:5" ht="12.75">
      <c r="B228" s="92" t="s">
        <v>4</v>
      </c>
      <c r="C228" s="93"/>
      <c r="D228" s="94"/>
      <c r="E228" s="21">
        <f>E219*1</f>
        <v>21923</v>
      </c>
    </row>
    <row r="229" spans="2:5" ht="12.75">
      <c r="B229" s="98" t="s">
        <v>42</v>
      </c>
      <c r="C229" s="99"/>
      <c r="D229" s="100"/>
      <c r="E229" s="21">
        <f>E219*0.6</f>
        <v>13153.8</v>
      </c>
    </row>
    <row r="230" spans="2:5" ht="12.75">
      <c r="B230" s="92" t="s">
        <v>28</v>
      </c>
      <c r="C230" s="93"/>
      <c r="D230" s="94"/>
      <c r="E230" s="60">
        <f ca="1">INDIRECT("podatoci!I98")</f>
        <v>168</v>
      </c>
    </row>
    <row r="231" spans="2:5" ht="12.75">
      <c r="B231" s="92" t="s">
        <v>72</v>
      </c>
      <c r="C231" s="93"/>
      <c r="D231" s="94"/>
      <c r="E231" s="20">
        <f>E220*12</f>
        <v>379728</v>
      </c>
    </row>
    <row r="232" spans="2:5" ht="12.75">
      <c r="B232" s="80" t="s">
        <v>73</v>
      </c>
      <c r="C232" s="81"/>
      <c r="D232" s="82"/>
      <c r="E232" s="65">
        <f>E219*0.4</f>
        <v>8769.2</v>
      </c>
    </row>
    <row r="233" spans="2:5" ht="12.75">
      <c r="B233" s="80" t="s">
        <v>74</v>
      </c>
      <c r="C233" s="81"/>
      <c r="D233" s="82"/>
      <c r="E233" s="20">
        <f>E218*0.4</f>
        <v>12922.800000000001</v>
      </c>
    </row>
    <row r="235" spans="2:5" ht="15.75">
      <c r="B235" s="78" t="s">
        <v>66</v>
      </c>
      <c r="C235" s="78"/>
      <c r="D235" s="78"/>
      <c r="E235" s="78"/>
    </row>
    <row r="236" spans="2:5" ht="15.75">
      <c r="B236" s="95"/>
      <c r="C236" s="95"/>
      <c r="D236" s="95"/>
      <c r="E236" s="95"/>
    </row>
    <row r="237" spans="2:5" ht="12.75">
      <c r="B237" s="89" t="s">
        <v>6</v>
      </c>
      <c r="C237" s="90"/>
      <c r="D237" s="91"/>
      <c r="E237" s="64" t="s">
        <v>85</v>
      </c>
    </row>
    <row r="238" spans="2:5" ht="12.75">
      <c r="B238" s="98" t="s">
        <v>0</v>
      </c>
      <c r="C238" s="99"/>
      <c r="D238" s="100"/>
      <c r="E238" s="58">
        <v>7320</v>
      </c>
    </row>
    <row r="239" spans="2:5" ht="12.75">
      <c r="B239" s="101" t="s">
        <v>54</v>
      </c>
      <c r="C239" s="93"/>
      <c r="D239" s="94"/>
      <c r="E239" s="56">
        <v>32597</v>
      </c>
    </row>
    <row r="240" spans="2:5" ht="12.75">
      <c r="B240" s="97" t="s">
        <v>43</v>
      </c>
      <c r="C240" s="87"/>
      <c r="D240" s="88"/>
      <c r="E240" s="57">
        <v>22040</v>
      </c>
    </row>
    <row r="241" spans="2:5" ht="12.75">
      <c r="B241" s="101" t="s">
        <v>48</v>
      </c>
      <c r="C241" s="93"/>
      <c r="D241" s="94"/>
      <c r="E241" s="59">
        <v>31644</v>
      </c>
    </row>
    <row r="242" spans="2:5" ht="12.75">
      <c r="B242" s="101" t="s">
        <v>47</v>
      </c>
      <c r="C242" s="93"/>
      <c r="D242" s="94"/>
      <c r="E242" s="20">
        <f>E241*0.5</f>
        <v>15822</v>
      </c>
    </row>
    <row r="243" spans="2:5" ht="12.75">
      <c r="B243" s="83" t="s">
        <v>1</v>
      </c>
      <c r="C243" s="84"/>
      <c r="D243" s="85"/>
      <c r="E243" s="21">
        <f>E240*0.08</f>
        <v>1763.2</v>
      </c>
    </row>
    <row r="244" spans="2:5" ht="12.75">
      <c r="B244" s="86" t="s">
        <v>2</v>
      </c>
      <c r="C244" s="87"/>
      <c r="D244" s="88"/>
      <c r="E244" s="20">
        <f>E240*0.2</f>
        <v>4408</v>
      </c>
    </row>
    <row r="245" spans="2:5" ht="12.75">
      <c r="B245" s="92" t="s">
        <v>29</v>
      </c>
      <c r="C245" s="93"/>
      <c r="D245" s="94"/>
      <c r="E245" s="21">
        <f>E240*2</f>
        <v>44080</v>
      </c>
    </row>
    <row r="246" spans="2:5" ht="12.75">
      <c r="B246" s="96" t="s">
        <v>51</v>
      </c>
      <c r="C246" s="87"/>
      <c r="D246" s="88"/>
      <c r="E246" s="21">
        <f>E240*1</f>
        <v>22040</v>
      </c>
    </row>
    <row r="247" spans="2:5" ht="12.75">
      <c r="B247" s="92" t="s">
        <v>5</v>
      </c>
      <c r="C247" s="93"/>
      <c r="D247" s="94"/>
      <c r="E247" s="21">
        <f>E240*3</f>
        <v>66120</v>
      </c>
    </row>
    <row r="248" spans="2:5" ht="12.75">
      <c r="B248" s="86" t="s">
        <v>3</v>
      </c>
      <c r="C248" s="87"/>
      <c r="D248" s="88"/>
      <c r="E248" s="20">
        <f>E240*2</f>
        <v>44080</v>
      </c>
    </row>
    <row r="249" spans="2:5" ht="12.75">
      <c r="B249" s="92" t="s">
        <v>4</v>
      </c>
      <c r="C249" s="93"/>
      <c r="D249" s="94"/>
      <c r="E249" s="21">
        <f>E240*1</f>
        <v>22040</v>
      </c>
    </row>
    <row r="250" spans="2:5" ht="12.75">
      <c r="B250" s="98" t="s">
        <v>42</v>
      </c>
      <c r="C250" s="99"/>
      <c r="D250" s="100"/>
      <c r="E250" s="21">
        <f>E240*0.6</f>
        <v>13224</v>
      </c>
    </row>
    <row r="251" spans="2:5" ht="12.75">
      <c r="B251" s="92" t="s">
        <v>28</v>
      </c>
      <c r="C251" s="93"/>
      <c r="D251" s="94"/>
      <c r="E251" s="60">
        <v>184</v>
      </c>
    </row>
    <row r="252" spans="2:5" ht="12.75">
      <c r="B252" s="92" t="s">
        <v>72</v>
      </c>
      <c r="C252" s="93"/>
      <c r="D252" s="94"/>
      <c r="E252" s="20">
        <f>E241*12</f>
        <v>379728</v>
      </c>
    </row>
    <row r="253" spans="2:5" ht="12.75">
      <c r="B253" s="80" t="s">
        <v>73</v>
      </c>
      <c r="C253" s="81"/>
      <c r="D253" s="82"/>
      <c r="E253" s="65">
        <f>E240*0.4</f>
        <v>8816</v>
      </c>
    </row>
    <row r="254" spans="2:5" ht="12.75">
      <c r="B254" s="80" t="s">
        <v>74</v>
      </c>
      <c r="C254" s="81"/>
      <c r="D254" s="82"/>
      <c r="E254" s="20">
        <f>E239*0.4</f>
        <v>13038.800000000001</v>
      </c>
    </row>
  </sheetData>
  <sheetProtection/>
  <mergeCells count="242">
    <mergeCell ref="B250:D250"/>
    <mergeCell ref="B239:D239"/>
    <mergeCell ref="B240:D240"/>
    <mergeCell ref="B251:D251"/>
    <mergeCell ref="B245:D245"/>
    <mergeCell ref="B246:D246"/>
    <mergeCell ref="B247:D247"/>
    <mergeCell ref="B248:D248"/>
    <mergeCell ref="B243:D243"/>
    <mergeCell ref="B244:D244"/>
    <mergeCell ref="B249:D249"/>
    <mergeCell ref="B241:D241"/>
    <mergeCell ref="B242:D242"/>
    <mergeCell ref="B227:D227"/>
    <mergeCell ref="B228:D228"/>
    <mergeCell ref="B229:D229"/>
    <mergeCell ref="B230:D230"/>
    <mergeCell ref="B235:E235"/>
    <mergeCell ref="B236:E236"/>
    <mergeCell ref="B237:D237"/>
    <mergeCell ref="B220:D220"/>
    <mergeCell ref="B209:D209"/>
    <mergeCell ref="B214:E214"/>
    <mergeCell ref="B238:D238"/>
    <mergeCell ref="B221:D221"/>
    <mergeCell ref="B222:D222"/>
    <mergeCell ref="B223:D223"/>
    <mergeCell ref="B224:D224"/>
    <mergeCell ref="B225:D225"/>
    <mergeCell ref="B226:D226"/>
    <mergeCell ref="B217:D217"/>
    <mergeCell ref="B218:D218"/>
    <mergeCell ref="B219:D219"/>
    <mergeCell ref="B207:D207"/>
    <mergeCell ref="B208:D208"/>
    <mergeCell ref="B215:E215"/>
    <mergeCell ref="B195:D195"/>
    <mergeCell ref="B196:D196"/>
    <mergeCell ref="B199:D199"/>
    <mergeCell ref="B200:D200"/>
    <mergeCell ref="B204:D204"/>
    <mergeCell ref="B216:D216"/>
    <mergeCell ref="B205:D205"/>
    <mergeCell ref="B206:D206"/>
    <mergeCell ref="B203:D203"/>
    <mergeCell ref="B179:D179"/>
    <mergeCell ref="B180:D180"/>
    <mergeCell ref="B197:D197"/>
    <mergeCell ref="B198:D198"/>
    <mergeCell ref="B183:D183"/>
    <mergeCell ref="B184:D184"/>
    <mergeCell ref="B185:D185"/>
    <mergeCell ref="B193:E193"/>
    <mergeCell ref="B194:E194"/>
    <mergeCell ref="B186:D186"/>
    <mergeCell ref="B187:D187"/>
    <mergeCell ref="B188:D188"/>
    <mergeCell ref="B181:D181"/>
    <mergeCell ref="B182:D182"/>
    <mergeCell ref="B167:D167"/>
    <mergeCell ref="B172:E172"/>
    <mergeCell ref="B173:E173"/>
    <mergeCell ref="B174:D174"/>
    <mergeCell ref="B175:D175"/>
    <mergeCell ref="B176:D176"/>
    <mergeCell ref="B177:D177"/>
    <mergeCell ref="B178:D178"/>
    <mergeCell ref="B161:D161"/>
    <mergeCell ref="B162:D162"/>
    <mergeCell ref="B163:D163"/>
    <mergeCell ref="B164:D164"/>
    <mergeCell ref="B165:D165"/>
    <mergeCell ref="B166:D166"/>
    <mergeCell ref="B169:D169"/>
    <mergeCell ref="B170:D170"/>
    <mergeCell ref="B159:D159"/>
    <mergeCell ref="B160:D160"/>
    <mergeCell ref="B151:E151"/>
    <mergeCell ref="B152:E152"/>
    <mergeCell ref="B153:D153"/>
    <mergeCell ref="B154:D154"/>
    <mergeCell ref="B139:D139"/>
    <mergeCell ref="B140:D140"/>
    <mergeCell ref="B155:D155"/>
    <mergeCell ref="B156:D156"/>
    <mergeCell ref="B157:D157"/>
    <mergeCell ref="B158:D158"/>
    <mergeCell ref="B143:D143"/>
    <mergeCell ref="B144:D144"/>
    <mergeCell ref="B145:D145"/>
    <mergeCell ref="B146:D146"/>
    <mergeCell ref="B137:D137"/>
    <mergeCell ref="B138:D138"/>
    <mergeCell ref="B123:D123"/>
    <mergeCell ref="B124:D124"/>
    <mergeCell ref="B125:D125"/>
    <mergeCell ref="B130:E130"/>
    <mergeCell ref="B133:D133"/>
    <mergeCell ref="B134:D134"/>
    <mergeCell ref="B135:D135"/>
    <mergeCell ref="B136:D136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19:D119"/>
    <mergeCell ref="B120:D120"/>
    <mergeCell ref="B117:D117"/>
    <mergeCell ref="B118:D118"/>
    <mergeCell ref="B101:D101"/>
    <mergeCell ref="B102:D102"/>
    <mergeCell ref="B103:D103"/>
    <mergeCell ref="B104:D104"/>
    <mergeCell ref="B109:E109"/>
    <mergeCell ref="B110:E110"/>
    <mergeCell ref="B107:D107"/>
    <mergeCell ref="B91:D91"/>
    <mergeCell ref="B92:D92"/>
    <mergeCell ref="B93:D93"/>
    <mergeCell ref="B94:D94"/>
    <mergeCell ref="B83:D83"/>
    <mergeCell ref="B88:E88"/>
    <mergeCell ref="B89:E89"/>
    <mergeCell ref="B90:D90"/>
    <mergeCell ref="B95:D95"/>
    <mergeCell ref="B96:D96"/>
    <mergeCell ref="B97:D97"/>
    <mergeCell ref="B98:D98"/>
    <mergeCell ref="B99:D99"/>
    <mergeCell ref="B100:D100"/>
    <mergeCell ref="B73:D73"/>
    <mergeCell ref="B74:D74"/>
    <mergeCell ref="B75:D75"/>
    <mergeCell ref="B76:D76"/>
    <mergeCell ref="B79:D79"/>
    <mergeCell ref="B80:D80"/>
    <mergeCell ref="B81:D81"/>
    <mergeCell ref="B82:D82"/>
    <mergeCell ref="B59:D59"/>
    <mergeCell ref="B60:D60"/>
    <mergeCell ref="B77:D77"/>
    <mergeCell ref="B78:D78"/>
    <mergeCell ref="B67:E67"/>
    <mergeCell ref="B68:E68"/>
    <mergeCell ref="B69:D69"/>
    <mergeCell ref="B70:D70"/>
    <mergeCell ref="B51:D51"/>
    <mergeCell ref="B52:D52"/>
    <mergeCell ref="B53:D53"/>
    <mergeCell ref="B54:D54"/>
    <mergeCell ref="B55:D55"/>
    <mergeCell ref="B56:D56"/>
    <mergeCell ref="B49:D49"/>
    <mergeCell ref="B50:D50"/>
    <mergeCell ref="B33:D33"/>
    <mergeCell ref="B34:D34"/>
    <mergeCell ref="B35:D35"/>
    <mergeCell ref="B36:D36"/>
    <mergeCell ref="B37:D37"/>
    <mergeCell ref="B38:D38"/>
    <mergeCell ref="B39:D39"/>
    <mergeCell ref="B47:E47"/>
    <mergeCell ref="B30:D30"/>
    <mergeCell ref="B32:D32"/>
    <mergeCell ref="B41:D41"/>
    <mergeCell ref="B46:E46"/>
    <mergeCell ref="B42:D42"/>
    <mergeCell ref="B43:D43"/>
    <mergeCell ref="B44:D44"/>
    <mergeCell ref="B25:E25"/>
    <mergeCell ref="B26:E26"/>
    <mergeCell ref="B27:D27"/>
    <mergeCell ref="B16:D16"/>
    <mergeCell ref="B28:D28"/>
    <mergeCell ref="B40:D40"/>
    <mergeCell ref="B31:D31"/>
    <mergeCell ref="B22:D22"/>
    <mergeCell ref="B23:D23"/>
    <mergeCell ref="B29:D29"/>
    <mergeCell ref="B21:D21"/>
    <mergeCell ref="B2:J2"/>
    <mergeCell ref="B5:E5"/>
    <mergeCell ref="B4:E4"/>
    <mergeCell ref="G17:J17"/>
    <mergeCell ref="B6:D6"/>
    <mergeCell ref="B8:D8"/>
    <mergeCell ref="B7:D7"/>
    <mergeCell ref="B17:D17"/>
    <mergeCell ref="B10:D10"/>
    <mergeCell ref="B9:D9"/>
    <mergeCell ref="B19:D19"/>
    <mergeCell ref="B20:D20"/>
    <mergeCell ref="B18:D18"/>
    <mergeCell ref="B15:D15"/>
    <mergeCell ref="B12:D12"/>
    <mergeCell ref="B13:D13"/>
    <mergeCell ref="B14:D14"/>
    <mergeCell ref="B11:D11"/>
    <mergeCell ref="B189:D189"/>
    <mergeCell ref="B210:D210"/>
    <mergeCell ref="B231:D231"/>
    <mergeCell ref="B252:D252"/>
    <mergeCell ref="B63:D63"/>
    <mergeCell ref="B84:D84"/>
    <mergeCell ref="B105:D105"/>
    <mergeCell ref="B126:D126"/>
    <mergeCell ref="B147:D147"/>
    <mergeCell ref="B168:D168"/>
    <mergeCell ref="B64:D64"/>
    <mergeCell ref="B65:D65"/>
    <mergeCell ref="B85:D85"/>
    <mergeCell ref="B86:D86"/>
    <mergeCell ref="B106:D106"/>
    <mergeCell ref="B57:D57"/>
    <mergeCell ref="B71:D71"/>
    <mergeCell ref="B72:D72"/>
    <mergeCell ref="B61:D61"/>
    <mergeCell ref="B62:D62"/>
    <mergeCell ref="B48:D48"/>
    <mergeCell ref="B58:D58"/>
    <mergeCell ref="B127:D127"/>
    <mergeCell ref="B128:D128"/>
    <mergeCell ref="B148:D148"/>
    <mergeCell ref="B149:D149"/>
    <mergeCell ref="B131:E131"/>
    <mergeCell ref="B132:D132"/>
    <mergeCell ref="B141:D141"/>
    <mergeCell ref="B142:D142"/>
    <mergeCell ref="B253:D253"/>
    <mergeCell ref="B254:D254"/>
    <mergeCell ref="B190:D190"/>
    <mergeCell ref="B191:D191"/>
    <mergeCell ref="B211:D211"/>
    <mergeCell ref="B212:D212"/>
    <mergeCell ref="B232:D232"/>
    <mergeCell ref="B233:D233"/>
    <mergeCell ref="B201:D201"/>
    <mergeCell ref="B202:D202"/>
  </mergeCells>
  <conditionalFormatting sqref="J7:J16">
    <cfRule type="iconSet" priority="5" dxfId="0">
      <iconSet iconSet="3Signs">
        <cfvo type="percent" val="0"/>
        <cfvo type="num" val="-20"/>
        <cfvo type="num" val="0"/>
      </iconSet>
    </cfRule>
  </conditionalFormatting>
  <hyperlinks>
    <hyperlink ref="B13:D13" location="podatoci!B5" display="Хранарина"/>
    <hyperlink ref="B12:D12" location="podatoci!G5" display="Дневници"/>
    <hyperlink ref="B10:D10" location="podatoci!G21" display="Минимална основа за ПИО"/>
    <hyperlink ref="B9:D9" location="podatoci!B21" display="Просечна плата за три месеци"/>
    <hyperlink ref="B8:D8" location="podatoci!B37" display="ПРОСЕЧНА МЕСЕЧНА ПЛАТА"/>
    <hyperlink ref="B14:D14" location="podatoci!G53" display="Отпремнина - приватни над 51%"/>
    <hyperlink ref="B15:D15" location="podatoci!G53" display="Отпремнина - приватни под 51%"/>
    <hyperlink ref="B16:D16" location="podatoci!B53" display="Солидарна помош - смрт на работник"/>
    <hyperlink ref="B17:D17" location="podatoci!B69" display="Солидарна помош - смрт на член на семејство"/>
    <hyperlink ref="B18:D18" location="podatoci!B86" display="Солидарна помош - елементарни непогоди"/>
    <hyperlink ref="B20:D20" location="podatoci!G86" display="Работни часови"/>
    <hyperlink ref="B41:D41" location="podatoci!G86" display="Работни часови"/>
    <hyperlink ref="B62:D62" location="podatoci!G86" display="Работни часови"/>
    <hyperlink ref="B83:D83" location="podatoci!G86" display="Работни часови"/>
    <hyperlink ref="B104:D104" location="podatoci!G86" display="Работни часови"/>
    <hyperlink ref="B125:D125" location="podatoci!G86" display="Работни часови"/>
    <hyperlink ref="B146:D146" location="podatoci!G86" display="Работни часови"/>
    <hyperlink ref="B167:D167" location="podatoci!G86" display="Работни часови"/>
    <hyperlink ref="B188:D188" location="podatoci!G86" display="Работни часови"/>
    <hyperlink ref="B209:D209" location="podatoci!G86" display="Работни часови"/>
    <hyperlink ref="B230:D230" location="podatoci!G86" display="Работни часови"/>
    <hyperlink ref="B251:D251" location="podatoci!G86" display="Работни часови"/>
    <hyperlink ref="B11:D11" location="podatoci!G21" display="Минимална основа за ПИО"/>
    <hyperlink ref="B34:D34" location="podatoci!B5" display="Хранарина"/>
    <hyperlink ref="B33:D33" location="podatoci!G5" display="Дневници"/>
    <hyperlink ref="B31:D31" location="podatoci!G21" display="Минимална основа за ПИО"/>
    <hyperlink ref="B30:D30" location="podatoci!B21" display="Просечна плата за три месеци"/>
    <hyperlink ref="B29:D29" location="podatoci!B37" display="ПРОСЕЧНА МЕСЕЧНА ПЛАТА"/>
    <hyperlink ref="B35:D35" location="podatoci!G53" display="Отпремнина - приватни над 51%"/>
    <hyperlink ref="B36:D36" location="podatoci!G53" display="Отпремнина - приватни под 51%"/>
    <hyperlink ref="B37:D37" location="podatoci!B53" display="Солидарна помош - смрт на работник"/>
    <hyperlink ref="B38:D38" location="podatoci!B69" display="Солидарна помош - смрт на член на семејство"/>
    <hyperlink ref="B39:D39" location="podatoci!B86" display="Солидарна помош - елементарни непогоди"/>
    <hyperlink ref="B32:D32" location="podatoci!G21" display="Минимална основа за ПИО"/>
    <hyperlink ref="B55:D55" location="podatoci!B5" display="Хранарина"/>
    <hyperlink ref="B54:D54" location="podatoci!G5" display="Дневници"/>
    <hyperlink ref="B52:D52" location="podatoci!G21" display="Минимална основа за ПИО"/>
    <hyperlink ref="B51:D51" location="podatoci!B21" display="Просечна плата за три месеци"/>
    <hyperlink ref="B50:D50" location="podatoci!B37" display="ПРОСЕЧНА МЕСЕЧНА ПЛАТА"/>
    <hyperlink ref="B56:D56" location="podatoci!G53" display="Отпремнина - приватни над 51%"/>
    <hyperlink ref="B57:D57" location="podatoci!G53" display="Отпремнина - приватни под 51%"/>
    <hyperlink ref="B58:D58" location="podatoci!B53" display="Солидарна помош - смрт на работник"/>
    <hyperlink ref="B59:D59" location="podatoci!B69" display="Солидарна помош - смрт на член на семејство"/>
    <hyperlink ref="B60:D60" location="podatoci!B86" display="Солидарна помош - елементарни непогоди"/>
    <hyperlink ref="B53:D53" location="podatoci!G21" display="Минимална основа за ПИО"/>
    <hyperlink ref="B76:D76" location="podatoci!B5" display="Хранарина"/>
    <hyperlink ref="B75:D75" location="podatoci!G5" display="Дневници"/>
    <hyperlink ref="B73:D73" location="podatoci!G21" display="Минимална основа за ПИО"/>
    <hyperlink ref="B72:D72" location="podatoci!B21" display="Просечна плата за три месеци"/>
    <hyperlink ref="B71:D71" location="podatoci!B37" display="ПРОСЕЧНА МЕСЕЧНА ПЛАТА"/>
    <hyperlink ref="B77:D77" location="podatoci!G53" display="Отпремнина - приватни над 51%"/>
    <hyperlink ref="B78:D78" location="podatoci!G53" display="Отпремнина - приватни под 51%"/>
    <hyperlink ref="B79:D79" location="podatoci!B53" display="Солидарна помош - смрт на работник"/>
    <hyperlink ref="B80:D80" location="podatoci!B69" display="Солидарна помош - смрт на член на семејство"/>
    <hyperlink ref="B81:D81" location="podatoci!B86" display="Солидарна помош - елементарни непогоди"/>
    <hyperlink ref="B74:D74" location="podatoci!G21" display="Минимална основа за ПИО"/>
    <hyperlink ref="B97:D97" location="podatoci!B5" display="Хранарина"/>
    <hyperlink ref="B96:D96" location="podatoci!G5" display="Дневници"/>
    <hyperlink ref="B94:D94" location="podatoci!G21" display="Минимална основа за ПИО"/>
    <hyperlink ref="B93:D93" location="podatoci!B21" display="Просечна плата за три месеци"/>
    <hyperlink ref="B92:D92" location="podatoci!B37" display="ПРОСЕЧНА МЕСЕЧНА ПЛАТА"/>
    <hyperlink ref="B98:D98" location="podatoci!G53" display="Отпремнина - приватни над 51%"/>
    <hyperlink ref="B99:D99" location="podatoci!G53" display="Отпремнина - приватни под 51%"/>
    <hyperlink ref="B100:D100" location="podatoci!B53" display="Солидарна помош - смрт на работник"/>
    <hyperlink ref="B101:D101" location="podatoci!B69" display="Солидарна помош - смрт на член на семејство"/>
    <hyperlink ref="B102:D102" location="podatoci!B86" display="Солидарна помош - елементарни непогоди"/>
    <hyperlink ref="B95:D95" location="podatoci!G21" display="Минимална основа за ПИО"/>
    <hyperlink ref="B118:D118" location="podatoci!B5" display="Хранарина"/>
    <hyperlink ref="B117:D117" location="podatoci!G5" display="Дневници"/>
    <hyperlink ref="B115:D115" location="podatoci!G21" display="Минимална основа за ПИО"/>
    <hyperlink ref="B114:D114" location="podatoci!B21" display="Просечна плата за три месеци"/>
    <hyperlink ref="B113:D113" location="podatoci!B37" display="ПРОСЕЧНА МЕСЕЧНА ПЛАТА"/>
    <hyperlink ref="B119:D119" location="podatoci!G53" display="Отпремнина - приватни над 51%"/>
    <hyperlink ref="B120:D120" location="podatoci!G53" display="Отпремнина - приватни под 51%"/>
    <hyperlink ref="B121:D121" location="podatoci!B53" display="Солидарна помош - смрт на работник"/>
    <hyperlink ref="B122:D122" location="podatoci!B69" display="Солидарна помош - смрт на член на семејство"/>
    <hyperlink ref="B123:D123" location="podatoci!B86" display="Солидарна помош - елементарни непогоди"/>
    <hyperlink ref="B116:D116" location="podatoci!G21" display="Минимална основа за ПИО"/>
    <hyperlink ref="B139:D139" location="podatoci!B5" display="Хранарина"/>
    <hyperlink ref="B138:D138" location="podatoci!G5" display="Дневници"/>
    <hyperlink ref="B136:D136" location="podatoci!G21" display="Минимална основа за ПИО"/>
    <hyperlink ref="B135:D135" location="podatoci!B21" display="Просечна плата за три месеци"/>
    <hyperlink ref="B134:D134" location="podatoci!B37" display="ПРОСЕЧНА МЕСЕЧНА ПЛАТА"/>
    <hyperlink ref="B140:D140" location="podatoci!G53" display="Отпремнина - приватни над 51%"/>
    <hyperlink ref="B141:D141" location="podatoci!G53" display="Отпремнина - приватни под 51%"/>
    <hyperlink ref="B142:D142" location="podatoci!B53" display="Солидарна помош - смрт на работник"/>
    <hyperlink ref="B143:D143" location="podatoci!B69" display="Солидарна помош - смрт на член на семејство"/>
    <hyperlink ref="B144:D144" location="podatoci!B86" display="Солидарна помош - елементарни непогоди"/>
    <hyperlink ref="B137:D137" location="podatoci!G21" display="Минимална основа за ПИО"/>
    <hyperlink ref="B160:D160" location="podatoci!B5" display="Хранарина"/>
    <hyperlink ref="B159:D159" location="podatoci!G5" display="Дневници"/>
    <hyperlink ref="B157:D157" location="podatoci!G21" display="Минимална основа за ПИО"/>
    <hyperlink ref="B156:D156" location="podatoci!B21" display="Просечна плата за три месеци"/>
    <hyperlink ref="B155:D155" location="podatoci!B37" display="ПРОСЕЧНА МЕСЕЧНА ПЛАТА"/>
    <hyperlink ref="B161:D161" location="podatoci!G53" display="Отпремнина - приватни над 51%"/>
    <hyperlink ref="B162:D162" location="podatoci!G53" display="Отпремнина - приватни под 51%"/>
    <hyperlink ref="B163:D163" location="podatoci!B53" display="Солидарна помош - смрт на работник"/>
    <hyperlink ref="B164:D164" location="podatoci!B69" display="Солидарна помош - смрт на член на семејство"/>
    <hyperlink ref="B165:D165" location="podatoci!B86" display="Солидарна помош - елементарни непогоди"/>
    <hyperlink ref="B158:D158" location="podatoci!G21" display="Минимална основа за ПИО"/>
    <hyperlink ref="B181:D181" location="podatoci!B5" display="Хранарина"/>
    <hyperlink ref="B180:D180" location="podatoci!G5" display="Дневници"/>
    <hyperlink ref="B178:D178" location="podatoci!G21" display="Минимална основа за ПИО"/>
    <hyperlink ref="B177:D177" location="podatoci!B21" display="Просечна плата за три месеци"/>
    <hyperlink ref="B176:D176" location="podatoci!B37" display="ПРОСЕЧНА МЕСЕЧНА ПЛАТА"/>
    <hyperlink ref="B182:D182" location="podatoci!G53" display="Отпремнина - приватни над 51%"/>
    <hyperlink ref="B183:D183" location="podatoci!G53" display="Отпремнина - приватни под 51%"/>
    <hyperlink ref="B184:D184" location="podatoci!B53" display="Солидарна помош - смрт на работник"/>
    <hyperlink ref="B185:D185" location="podatoci!B69" display="Солидарна помош - смрт на член на семејство"/>
    <hyperlink ref="B186:D186" location="podatoci!B86" display="Солидарна помош - елементарни непогоди"/>
    <hyperlink ref="B179:D179" location="podatoci!G21" display="Минимална основа за ПИО"/>
    <hyperlink ref="B202:D202" location="podatoci!B5" display="Хранарина"/>
    <hyperlink ref="B201:D201" location="podatoci!G5" display="Дневници"/>
    <hyperlink ref="B199:D199" location="podatoci!G21" display="Минимална основа за ПИО"/>
    <hyperlink ref="B198:D198" location="podatoci!B21" display="Просечна плата за три месеци"/>
    <hyperlink ref="B197:D197" location="podatoci!B37" display="ПРОСЕЧНА МЕСЕЧНА ПЛАТА"/>
    <hyperlink ref="B203:D203" location="podatoci!G53" display="Отпремнина - приватни над 51%"/>
    <hyperlink ref="B204:D204" location="podatoci!G53" display="Отпремнина - приватни под 51%"/>
    <hyperlink ref="B205:D205" location="podatoci!B53" display="Солидарна помош - смрт на работник"/>
    <hyperlink ref="B206:D206" location="podatoci!B69" display="Солидарна помош - смрт на член на семејство"/>
    <hyperlink ref="B207:D207" location="podatoci!B86" display="Солидарна помош - елементарни непогоди"/>
    <hyperlink ref="B200:D200" location="podatoci!G21" display="Минимална основа за ПИО"/>
    <hyperlink ref="B223:D223" location="podatoci!B5" display="Хранарина"/>
    <hyperlink ref="B222:D222" location="podatoci!G5" display="Дневници"/>
    <hyperlink ref="B220:D220" location="podatoci!G21" display="Минимална основа за ПИО"/>
    <hyperlink ref="B219:D219" location="podatoci!B21" display="Просечна плата за три месеци"/>
    <hyperlink ref="B218:D218" location="podatoci!B37" display="ПРОСЕЧНА МЕСЕЧНА ПЛАТА"/>
    <hyperlink ref="B224:D224" location="podatoci!G53" display="Отпремнина - приватни над 51%"/>
    <hyperlink ref="B225:D225" location="podatoci!G53" display="Отпремнина - приватни под 51%"/>
    <hyperlink ref="B226:D226" location="podatoci!B53" display="Солидарна помош - смрт на работник"/>
    <hyperlink ref="B227:D227" location="podatoci!B69" display="Солидарна помош - смрт на член на семејство"/>
    <hyperlink ref="B228:D228" location="podatoci!B86" display="Солидарна помош - елементарни непогоди"/>
    <hyperlink ref="B221:D221" location="podatoci!G21" display="Минимална основа за ПИО"/>
    <hyperlink ref="B244:D244" location="podatoci!B5" display="Хранарина"/>
    <hyperlink ref="B243:D243" location="podatoci!G5" display="Дневници"/>
    <hyperlink ref="B241:D241" location="podatoci!G21" display="Минимална основа за ПИО"/>
    <hyperlink ref="B240:D240" location="podatoci!B21" display="Просечна плата за три месеци"/>
    <hyperlink ref="B239:D239" location="podatoci!B37" display="ПРОСЕЧНА МЕСЕЧНА ПЛАТА"/>
    <hyperlink ref="B245:D245" location="podatoci!G53" display="Отпремнина - приватни над 51%"/>
    <hyperlink ref="B246:D246" location="podatoci!G53" display="Отпремнина - приватни под 51%"/>
    <hyperlink ref="B247:D247" location="podatoci!B53" display="Солидарна помош - смрт на работник"/>
    <hyperlink ref="B248:D248" location="podatoci!B69" display="Солидарна помош - смрт на член на семејство"/>
    <hyperlink ref="B249:D249" location="podatoci!B86" display="Солидарна помош - елементарни непогоди"/>
    <hyperlink ref="B242:D242" location="podatoci!G21" display="Минимална основа за ПИО"/>
    <hyperlink ref="B21:D21" location="podatoci!G86" display="Работни часови"/>
    <hyperlink ref="B22:D22" location="podatoci!G86" display="Работни часови"/>
    <hyperlink ref="B23:D23" location="podatoci!G86" display="Работни часови"/>
    <hyperlink ref="B42:D42" location="podatoci!G86" display="Работни часови"/>
    <hyperlink ref="B63:D63" location="podatoci!G86" display="Работни часови"/>
    <hyperlink ref="B84:D84" location="podatoci!G86" display="Работни часови"/>
    <hyperlink ref="B105:D105" location="podatoci!G86" display="Работни часови"/>
    <hyperlink ref="B126:D126" location="podatoci!G86" display="Работни часови"/>
    <hyperlink ref="B147:D147" location="podatoci!G86" display="Работни часови"/>
    <hyperlink ref="B168:D168" location="podatoci!G86" display="Работни часови"/>
    <hyperlink ref="B189:D189" location="podatoci!G86" display="Работни часови"/>
    <hyperlink ref="B210:D210" location="podatoci!G86" display="Работни часови"/>
    <hyperlink ref="B231:D231" location="podatoci!G86" display="Работни часови"/>
    <hyperlink ref="B252:D252" location="podatoci!G86" display="Работни часови"/>
    <hyperlink ref="B43:D43" location="podatoci!G86" display="Работни часови"/>
    <hyperlink ref="B64:D64" location="podatoci!G86" display="Работни часови"/>
    <hyperlink ref="B85:D85" location="podatoci!G86" display="Работни часови"/>
    <hyperlink ref="B106:D106" location="podatoci!G86" display="Работни часови"/>
    <hyperlink ref="B127:D127" location="podatoci!G86" display="Работни часови"/>
    <hyperlink ref="B148:D148" location="podatoci!G86" display="Работни часови"/>
    <hyperlink ref="B169:D169" location="podatoci!G86" display="Работни часови"/>
    <hyperlink ref="B190:D190" location="podatoci!G86" display="Работни часови"/>
    <hyperlink ref="B211:D211" location="podatoci!G86" display="Работни часови"/>
    <hyperlink ref="B232:D232" location="podatoci!G86" display="Работни часови"/>
    <hyperlink ref="B253:D253" location="podatoci!G86" display="Работни часови"/>
    <hyperlink ref="B44:D44" location="podatoci!G86" display="Работни часови"/>
    <hyperlink ref="B65:D65" location="podatoci!G86" display="Работни часови"/>
    <hyperlink ref="B86:D86" location="podatoci!G86" display="Работни часови"/>
    <hyperlink ref="B107:D107" location="podatoci!G86" display="Работни часови"/>
    <hyperlink ref="B128:D128" location="podatoci!G86" display="Работни часови"/>
    <hyperlink ref="B149:D149" location="podatoci!G86" display="Работни часови"/>
    <hyperlink ref="B170:D170" location="podatoci!G86" display="Работни часови"/>
    <hyperlink ref="B191:D191" location="podatoci!G86" display="Работни часови"/>
    <hyperlink ref="B212:D212" location="podatoci!G86" display="Работни часови"/>
    <hyperlink ref="B233:D233" location="podatoci!G86" display="Работни часови"/>
    <hyperlink ref="B254:D254" location="podatoci!G86" display="Работни часови"/>
  </hyperlinks>
  <printOptions/>
  <pageMargins left="0.5" right="0.5" top="0.5" bottom="0.5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zoomScale="80" zoomScaleNormal="80" zoomScalePageLayoutView="0" workbookViewId="0" topLeftCell="B82">
      <selection activeCell="B3" sqref="B3:D3"/>
    </sheetView>
  </sheetViews>
  <sheetFormatPr defaultColWidth="9.140625" defaultRowHeight="12.75"/>
  <cols>
    <col min="1" max="1" width="4.8515625" style="0" customWidth="1"/>
    <col min="2" max="2" width="23.00390625" style="0" customWidth="1"/>
    <col min="3" max="3" width="16.57421875" style="0" customWidth="1"/>
    <col min="4" max="4" width="1.1484375" style="0" customWidth="1"/>
    <col min="5" max="5" width="14.8515625" style="0" customWidth="1"/>
    <col min="6" max="6" width="5.57421875" style="0" customWidth="1"/>
    <col min="7" max="7" width="25.7109375" style="0" customWidth="1"/>
    <col min="8" max="8" width="16.57421875" style="0" customWidth="1"/>
    <col min="9" max="9" width="14.57421875" style="0" customWidth="1"/>
    <col min="10" max="10" width="14.421875" style="0" customWidth="1"/>
  </cols>
  <sheetData>
    <row r="1" spans="1:10" ht="7.5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75" customHeight="1">
      <c r="A2" s="3"/>
      <c r="B2" s="135" t="s">
        <v>77</v>
      </c>
      <c r="C2" s="135"/>
      <c r="D2" s="135"/>
      <c r="E2" s="135"/>
      <c r="F2" s="135"/>
      <c r="G2" s="135"/>
      <c r="H2" s="135"/>
      <c r="I2" s="135"/>
      <c r="J2" s="135"/>
    </row>
    <row r="3" spans="1:10" ht="7.5" customHeight="1">
      <c r="A3" s="2"/>
      <c r="B3" s="136"/>
      <c r="C3" s="136"/>
      <c r="D3" s="136"/>
      <c r="E3" s="4"/>
      <c r="F3" s="5"/>
      <c r="G3" s="14"/>
      <c r="H3" s="6"/>
      <c r="I3" s="7"/>
      <c r="J3" s="8"/>
    </row>
    <row r="4" spans="1:6" ht="15.75" customHeight="1">
      <c r="A4" s="2"/>
      <c r="F4" s="5"/>
    </row>
    <row r="5" spans="1:10" ht="15.75" customHeight="1">
      <c r="A5" s="2"/>
      <c r="B5" s="137" t="s">
        <v>45</v>
      </c>
      <c r="C5" s="137"/>
      <c r="D5" s="137"/>
      <c r="E5" s="137"/>
      <c r="F5" s="12"/>
      <c r="G5" s="117" t="s">
        <v>22</v>
      </c>
      <c r="H5" s="117"/>
      <c r="I5" s="117"/>
      <c r="J5" s="117"/>
    </row>
    <row r="6" spans="1:10" ht="24" customHeight="1">
      <c r="A6" s="2"/>
      <c r="B6" s="24" t="s">
        <v>7</v>
      </c>
      <c r="C6" s="138" t="s">
        <v>8</v>
      </c>
      <c r="D6" s="139"/>
      <c r="E6" s="25" t="s">
        <v>9</v>
      </c>
      <c r="F6" s="12"/>
      <c r="G6" s="23" t="s">
        <v>7</v>
      </c>
      <c r="H6" s="23" t="s">
        <v>8</v>
      </c>
      <c r="I6" s="133" t="s">
        <v>9</v>
      </c>
      <c r="J6" s="134"/>
    </row>
    <row r="7" spans="1:10" ht="15.75" customHeight="1">
      <c r="A7" s="2"/>
      <c r="B7" s="26" t="str">
        <f ca="1">INDIRECT("nadomestoci!E6")</f>
        <v>01.01.2015</v>
      </c>
      <c r="C7" s="128" t="s">
        <v>10</v>
      </c>
      <c r="D7" s="129"/>
      <c r="E7" s="46">
        <f ca="1">INDIRECT("nadomestoci!E13")</f>
        <v>4305.400000000001</v>
      </c>
      <c r="F7" s="12"/>
      <c r="G7" s="26" t="str">
        <f ca="1">INDIRECT("nadomestoci!E6")</f>
        <v>01.01.2015</v>
      </c>
      <c r="H7" s="30" t="s">
        <v>10</v>
      </c>
      <c r="I7" s="109">
        <f ca="1">INDIRECT("nadomestoci!E12")</f>
        <v>1722.16</v>
      </c>
      <c r="J7" s="110"/>
    </row>
    <row r="8" spans="1:10" ht="15.75" customHeight="1">
      <c r="A8" s="2"/>
      <c r="B8" s="26" t="str">
        <f ca="1">INDIRECT("nadomestoci!E27")</f>
        <v>01.02.2015</v>
      </c>
      <c r="C8" s="126" t="s">
        <v>11</v>
      </c>
      <c r="D8" s="127"/>
      <c r="E8" s="47">
        <f ca="1">INDIRECT("nadomestoci!E34")</f>
        <v>4380.8</v>
      </c>
      <c r="F8" s="12"/>
      <c r="G8" s="26" t="str">
        <f ca="1">INDIRECT("nadomestoci!E27")</f>
        <v>01.02.2015</v>
      </c>
      <c r="H8" s="31" t="s">
        <v>11</v>
      </c>
      <c r="I8" s="111">
        <f ca="1">INDIRECT("nadomestoci!E33")</f>
        <v>1752.32</v>
      </c>
      <c r="J8" s="112"/>
    </row>
    <row r="9" spans="1:10" ht="15.75" customHeight="1">
      <c r="A9" s="2"/>
      <c r="B9" s="26" t="str">
        <f ca="1">INDIRECT("nadomestoci!E48")</f>
        <v>01.03.2015</v>
      </c>
      <c r="C9" s="128" t="s">
        <v>12</v>
      </c>
      <c r="D9" s="129"/>
      <c r="E9" s="46">
        <f ca="1">INDIRECT("nadomestoci!E55")</f>
        <v>4388</v>
      </c>
      <c r="F9" s="12"/>
      <c r="G9" s="26" t="str">
        <f ca="1">INDIRECT("nadomestoci!E48")</f>
        <v>01.03.2015</v>
      </c>
      <c r="H9" s="32" t="s">
        <v>12</v>
      </c>
      <c r="I9" s="109">
        <f ca="1">INDIRECT("nadomestoci!E54")</f>
        <v>1755.2</v>
      </c>
      <c r="J9" s="110"/>
    </row>
    <row r="10" spans="1:10" ht="15.75" customHeight="1">
      <c r="A10" s="2"/>
      <c r="B10" s="26" t="str">
        <f ca="1">INDIRECT("nadomestoci!E69")</f>
        <v>01.04.2015</v>
      </c>
      <c r="C10" s="126" t="s">
        <v>13</v>
      </c>
      <c r="D10" s="127"/>
      <c r="E10" s="47">
        <f ca="1">INDIRECT("nadomestoci!E76")</f>
        <v>4354.400000000001</v>
      </c>
      <c r="F10" s="12"/>
      <c r="G10" s="26" t="str">
        <f ca="1">INDIRECT("nadomestoci!E69")</f>
        <v>01.04.2015</v>
      </c>
      <c r="H10" s="31" t="s">
        <v>13</v>
      </c>
      <c r="I10" s="111">
        <f ca="1">INDIRECT("nadomestoci!E75")</f>
        <v>1741.76</v>
      </c>
      <c r="J10" s="112"/>
    </row>
    <row r="11" spans="1:10" ht="15.75" customHeight="1">
      <c r="A11" s="2"/>
      <c r="B11" s="26" t="str">
        <f ca="1">INDIRECT("nadomestoci!E90")</f>
        <v>01.05.2015</v>
      </c>
      <c r="C11" s="128" t="s">
        <v>14</v>
      </c>
      <c r="D11" s="129"/>
      <c r="E11" s="46">
        <f ca="1">INDIRECT("nadomestoci!E97")</f>
        <v>4288.6</v>
      </c>
      <c r="F11" s="12"/>
      <c r="G11" s="26" t="str">
        <f ca="1">INDIRECT("nadomestoci!E90")</f>
        <v>01.05.2015</v>
      </c>
      <c r="H11" s="32" t="s">
        <v>14</v>
      </c>
      <c r="I11" s="109">
        <f ca="1">INDIRECT("nadomestoci!E96")</f>
        <v>1715.44</v>
      </c>
      <c r="J11" s="110"/>
    </row>
    <row r="12" spans="1:10" ht="15.75" customHeight="1">
      <c r="A12" s="2"/>
      <c r="B12" s="26" t="str">
        <f ca="1">INDIRECT("nadomestoci!E111")</f>
        <v>01.06.2015</v>
      </c>
      <c r="C12" s="126" t="s">
        <v>15</v>
      </c>
      <c r="D12" s="127"/>
      <c r="E12" s="47">
        <f ca="1">INDIRECT("nadomestoci!E118")</f>
        <v>4283.6</v>
      </c>
      <c r="F12" s="12"/>
      <c r="G12" s="26" t="str">
        <f ca="1">INDIRECT("nadomestoci!E111")</f>
        <v>01.06.2015</v>
      </c>
      <c r="H12" s="31" t="s">
        <v>15</v>
      </c>
      <c r="I12" s="111">
        <f ca="1">INDIRECT("nadomestoci!E117")</f>
        <v>1713.44</v>
      </c>
      <c r="J12" s="112"/>
    </row>
    <row r="13" spans="1:10" ht="15.75" customHeight="1">
      <c r="A13" s="2"/>
      <c r="B13" s="26" t="str">
        <f ca="1">INDIRECT("nadomestoci!E132")</f>
        <v>01.07.2015</v>
      </c>
      <c r="C13" s="128" t="s">
        <v>16</v>
      </c>
      <c r="D13" s="129"/>
      <c r="E13" s="46">
        <f ca="1">INDIRECT("nadomestoci!E139")</f>
        <v>4348</v>
      </c>
      <c r="F13" s="12"/>
      <c r="G13" s="26" t="str">
        <f ca="1">INDIRECT("nadomestoci!E132")</f>
        <v>01.07.2015</v>
      </c>
      <c r="H13" s="32" t="s">
        <v>16</v>
      </c>
      <c r="I13" s="109">
        <f ca="1">INDIRECT("nadomestoci!E138")</f>
        <v>1739.2</v>
      </c>
      <c r="J13" s="110"/>
    </row>
    <row r="14" spans="1:10" ht="15.75" customHeight="1">
      <c r="A14" s="2"/>
      <c r="B14" s="26" t="str">
        <f ca="1">INDIRECT("nadomestoci!E153")</f>
        <v>01.08.2015</v>
      </c>
      <c r="C14" s="126" t="s">
        <v>21</v>
      </c>
      <c r="D14" s="127"/>
      <c r="E14" s="47">
        <f ca="1">INDIRECT("nadomestoci!E160")</f>
        <v>4389.400000000001</v>
      </c>
      <c r="F14" s="12"/>
      <c r="G14" s="26" t="str">
        <f ca="1">INDIRECT("nadomestoci!E153")</f>
        <v>01.08.2015</v>
      </c>
      <c r="H14" s="31" t="s">
        <v>21</v>
      </c>
      <c r="I14" s="111">
        <f ca="1">INDIRECT("nadomestoci!E159")</f>
        <v>1755.76</v>
      </c>
      <c r="J14" s="112"/>
    </row>
    <row r="15" spans="1:10" ht="15.75" customHeight="1">
      <c r="A15" s="2"/>
      <c r="B15" s="26" t="str">
        <f ca="1">INDIRECT("nadomestoci!E174")</f>
        <v>01.09.2015</v>
      </c>
      <c r="C15" s="128" t="s">
        <v>17</v>
      </c>
      <c r="D15" s="129"/>
      <c r="E15" s="46">
        <f ca="1">INDIRECT("nadomestoci!E181")</f>
        <v>4397</v>
      </c>
      <c r="F15" s="12"/>
      <c r="G15" s="26" t="str">
        <f ca="1">INDIRECT("nadomestoci!E174")</f>
        <v>01.09.2015</v>
      </c>
      <c r="H15" s="32" t="s">
        <v>17</v>
      </c>
      <c r="I15" s="109">
        <f ca="1">INDIRECT("nadomestoci!E180")</f>
        <v>1758.8</v>
      </c>
      <c r="J15" s="110"/>
    </row>
    <row r="16" spans="1:10" ht="15.75" customHeight="1">
      <c r="A16" s="2"/>
      <c r="B16" s="26" t="str">
        <f ca="1">INDIRECT("nadomestoci!E195")</f>
        <v>01.10.2015</v>
      </c>
      <c r="C16" s="126" t="s">
        <v>18</v>
      </c>
      <c r="D16" s="127"/>
      <c r="E16" s="47">
        <f ca="1">INDIRECT("nadomestoci!E202")</f>
        <v>4384.400000000001</v>
      </c>
      <c r="F16" s="12"/>
      <c r="G16" s="26" t="str">
        <f ca="1">INDIRECT("nadomestoci!E195")</f>
        <v>01.10.2015</v>
      </c>
      <c r="H16" s="31" t="s">
        <v>18</v>
      </c>
      <c r="I16" s="111">
        <f ca="1">INDIRECT("nadomestoci!E201")</f>
        <v>1753.76</v>
      </c>
      <c r="J16" s="112"/>
    </row>
    <row r="17" spans="1:10" ht="15.75" customHeight="1">
      <c r="A17" s="2"/>
      <c r="B17" s="26" t="str">
        <f ca="1">INDIRECT("nadomestoci!E216")</f>
        <v>01.11.2015</v>
      </c>
      <c r="C17" s="128" t="s">
        <v>20</v>
      </c>
      <c r="D17" s="129"/>
      <c r="E17" s="46">
        <f ca="1">INDIRECT("nadomestoci!E223")</f>
        <v>4384.6</v>
      </c>
      <c r="F17" s="12"/>
      <c r="G17" s="26" t="str">
        <f ca="1">INDIRECT("nadomestoci!E216")</f>
        <v>01.11.2015</v>
      </c>
      <c r="H17" s="32" t="s">
        <v>20</v>
      </c>
      <c r="I17" s="109">
        <f ca="1">INDIRECT("nadomestoci!E222")</f>
        <v>1753.8400000000001</v>
      </c>
      <c r="J17" s="110"/>
    </row>
    <row r="18" spans="1:10" ht="15.75" customHeight="1">
      <c r="A18" s="2"/>
      <c r="B18" s="26" t="str">
        <f ca="1">INDIRECT("nadomestoci!E237")</f>
        <v>01.12.2015</v>
      </c>
      <c r="C18" s="126" t="s">
        <v>19</v>
      </c>
      <c r="D18" s="127"/>
      <c r="E18" s="47">
        <f ca="1">INDIRECT("nadomestoci!E244")</f>
        <v>4408</v>
      </c>
      <c r="F18" s="12"/>
      <c r="G18" s="26" t="str">
        <f ca="1">INDIRECT("nadomestoci!E237")</f>
        <v>01.12.2015</v>
      </c>
      <c r="H18" s="31" t="s">
        <v>19</v>
      </c>
      <c r="I18" s="111">
        <f ca="1">INDIRECT("nadomestoci!E243")</f>
        <v>1763.2</v>
      </c>
      <c r="J18" s="112"/>
    </row>
    <row r="19" spans="1:10" ht="15.75" customHeight="1">
      <c r="A19" s="2"/>
      <c r="B19" s="140"/>
      <c r="C19" s="140"/>
      <c r="D19" s="140"/>
      <c r="E19" s="140"/>
      <c r="F19" s="12"/>
      <c r="G19" s="16"/>
      <c r="H19" s="17"/>
      <c r="I19" s="17"/>
      <c r="J19" s="18"/>
    </row>
    <row r="20" spans="1:6" ht="15.75" customHeight="1">
      <c r="A20" s="2"/>
      <c r="F20" s="12"/>
    </row>
    <row r="21" spans="1:10" ht="15.75" customHeight="1">
      <c r="A21" s="2"/>
      <c r="B21" s="106" t="s">
        <v>44</v>
      </c>
      <c r="C21" s="106"/>
      <c r="D21" s="106"/>
      <c r="E21" s="106"/>
      <c r="F21" s="12"/>
      <c r="G21" s="132" t="s">
        <v>49</v>
      </c>
      <c r="H21" s="117"/>
      <c r="I21" s="117"/>
      <c r="J21" s="117"/>
    </row>
    <row r="22" spans="1:10" ht="15.75" customHeight="1">
      <c r="A22" s="2"/>
      <c r="B22" s="24" t="s">
        <v>7</v>
      </c>
      <c r="C22" s="107" t="s">
        <v>8</v>
      </c>
      <c r="D22" s="108"/>
      <c r="E22" s="24" t="s">
        <v>9</v>
      </c>
      <c r="F22" s="12"/>
      <c r="G22" s="133" t="s">
        <v>8</v>
      </c>
      <c r="H22" s="134"/>
      <c r="I22" s="133" t="s">
        <v>9</v>
      </c>
      <c r="J22" s="134"/>
    </row>
    <row r="23" spans="1:10" ht="15.75" customHeight="1">
      <c r="A23" s="2"/>
      <c r="B23" s="26" t="str">
        <f ca="1">INDIRECT("nadomestoci!E6")</f>
        <v>01.01.2015</v>
      </c>
      <c r="C23" s="102" t="s">
        <v>10</v>
      </c>
      <c r="D23" s="103"/>
      <c r="E23" s="46">
        <f ca="1">INDIRECT("nadomestoci!E9")</f>
        <v>21527</v>
      </c>
      <c r="F23" s="12"/>
      <c r="G23" s="122" t="s">
        <v>10</v>
      </c>
      <c r="H23" s="123"/>
      <c r="I23" s="109">
        <f ca="1">INDIRECT("nadomestoci!E10")</f>
        <v>31644</v>
      </c>
      <c r="J23" s="110"/>
    </row>
    <row r="24" spans="1:10" ht="15.75" customHeight="1">
      <c r="A24" s="2"/>
      <c r="B24" s="26" t="str">
        <f ca="1">INDIRECT("nadomestoci!E27")</f>
        <v>01.02.2015</v>
      </c>
      <c r="C24" s="104" t="s">
        <v>11</v>
      </c>
      <c r="D24" s="105"/>
      <c r="E24" s="47">
        <f ca="1">INDIRECT("nadomestoci!E30")</f>
        <v>21904</v>
      </c>
      <c r="F24" s="12"/>
      <c r="G24" s="118" t="s">
        <v>11</v>
      </c>
      <c r="H24" s="119"/>
      <c r="I24" s="111">
        <f ca="1">INDIRECT("nadomestoci!E31")</f>
        <v>31644</v>
      </c>
      <c r="J24" s="112"/>
    </row>
    <row r="25" spans="1:10" ht="15.75" customHeight="1">
      <c r="A25" s="2"/>
      <c r="B25" s="26" t="str">
        <f ca="1">INDIRECT("nadomestoci!E48")</f>
        <v>01.03.2015</v>
      </c>
      <c r="C25" s="102" t="s">
        <v>12</v>
      </c>
      <c r="D25" s="103"/>
      <c r="E25" s="46">
        <f ca="1">INDIRECT("nadomestoci!E51")</f>
        <v>21940</v>
      </c>
      <c r="F25" s="12"/>
      <c r="G25" s="124" t="s">
        <v>12</v>
      </c>
      <c r="H25" s="125"/>
      <c r="I25" s="109">
        <f ca="1">INDIRECT("nadomestoci!E52")</f>
        <v>31644</v>
      </c>
      <c r="J25" s="110"/>
    </row>
    <row r="26" spans="1:10" ht="15.75" customHeight="1">
      <c r="A26" s="2"/>
      <c r="B26" s="26" t="str">
        <f ca="1">INDIRECT("nadomestoci!E69")</f>
        <v>01.04.2015</v>
      </c>
      <c r="C26" s="104" t="s">
        <v>13</v>
      </c>
      <c r="D26" s="105"/>
      <c r="E26" s="47">
        <f ca="1">INDIRECT("nadomestoci!E72")</f>
        <v>21772</v>
      </c>
      <c r="F26" s="12"/>
      <c r="G26" s="120" t="s">
        <v>13</v>
      </c>
      <c r="H26" s="121"/>
      <c r="I26" s="111">
        <f ca="1">INDIRECT("nadomestoci!E73")</f>
        <v>31644</v>
      </c>
      <c r="J26" s="112"/>
    </row>
    <row r="27" spans="1:10" ht="15.75" customHeight="1">
      <c r="A27" s="2"/>
      <c r="B27" s="26" t="str">
        <f ca="1">INDIRECT("nadomestoci!E90")</f>
        <v>01.05.2015</v>
      </c>
      <c r="C27" s="102" t="s">
        <v>14</v>
      </c>
      <c r="D27" s="103"/>
      <c r="E27" s="46">
        <f ca="1">INDIRECT("nadomestoci!E93")</f>
        <v>21443</v>
      </c>
      <c r="F27" s="12"/>
      <c r="G27" s="113" t="s">
        <v>14</v>
      </c>
      <c r="H27" s="114"/>
      <c r="I27" s="109">
        <f ca="1">INDIRECT("nadomestoci!E94")</f>
        <v>31644</v>
      </c>
      <c r="J27" s="110"/>
    </row>
    <row r="28" spans="1:10" ht="15.75" customHeight="1">
      <c r="A28" s="2"/>
      <c r="B28" s="26" t="str">
        <f ca="1">INDIRECT("nadomestoci!E111")</f>
        <v>01.06.2015</v>
      </c>
      <c r="C28" s="104" t="s">
        <v>15</v>
      </c>
      <c r="D28" s="105"/>
      <c r="E28" s="47">
        <f ca="1">INDIRECT("nadomestoci!E114")</f>
        <v>21418</v>
      </c>
      <c r="F28" s="12"/>
      <c r="G28" s="118" t="s">
        <v>15</v>
      </c>
      <c r="H28" s="119"/>
      <c r="I28" s="111">
        <f ca="1">INDIRECT("nadomestoci!E115")</f>
        <v>31644</v>
      </c>
      <c r="J28" s="112"/>
    </row>
    <row r="29" spans="1:10" ht="15.75" customHeight="1">
      <c r="A29" s="2"/>
      <c r="B29" s="26" t="str">
        <f ca="1">INDIRECT("nadomestoci!E132")</f>
        <v>01.07.2015</v>
      </c>
      <c r="C29" s="102" t="s">
        <v>16</v>
      </c>
      <c r="D29" s="103"/>
      <c r="E29" s="46">
        <f ca="1">INDIRECT("nadomestoci!E135")</f>
        <v>21740</v>
      </c>
      <c r="F29" s="12"/>
      <c r="G29" s="124" t="s">
        <v>16</v>
      </c>
      <c r="H29" s="125"/>
      <c r="I29" s="109">
        <f ca="1">INDIRECT("nadomestoci!E136")</f>
        <v>31644</v>
      </c>
      <c r="J29" s="110"/>
    </row>
    <row r="30" spans="1:10" ht="15.75" customHeight="1">
      <c r="A30" s="2"/>
      <c r="B30" s="26" t="str">
        <f ca="1">INDIRECT("nadomestoci!E153")</f>
        <v>01.08.2015</v>
      </c>
      <c r="C30" s="104" t="s">
        <v>21</v>
      </c>
      <c r="D30" s="105"/>
      <c r="E30" s="47">
        <f ca="1">INDIRECT("nadomestoci!E156")</f>
        <v>21947</v>
      </c>
      <c r="F30" s="12"/>
      <c r="G30" s="120" t="s">
        <v>21</v>
      </c>
      <c r="H30" s="121"/>
      <c r="I30" s="111">
        <f ca="1">INDIRECT("nadomestoci!E157")</f>
        <v>31644</v>
      </c>
      <c r="J30" s="112"/>
    </row>
    <row r="31" spans="1:10" ht="15.75" customHeight="1">
      <c r="A31" s="2"/>
      <c r="B31" s="26" t="str">
        <f ca="1">INDIRECT("nadomestoci!E174")</f>
        <v>01.09.2015</v>
      </c>
      <c r="C31" s="102" t="s">
        <v>17</v>
      </c>
      <c r="D31" s="103"/>
      <c r="E31" s="46">
        <f ca="1">INDIRECT("nadomestoci!E177")</f>
        <v>21985</v>
      </c>
      <c r="F31" s="12"/>
      <c r="G31" s="113" t="s">
        <v>17</v>
      </c>
      <c r="H31" s="114"/>
      <c r="I31" s="109">
        <f ca="1">INDIRECT("nadomestoci!E178")</f>
        <v>31644</v>
      </c>
      <c r="J31" s="110"/>
    </row>
    <row r="32" spans="1:10" ht="15.75" customHeight="1">
      <c r="A32" s="2"/>
      <c r="B32" s="26" t="str">
        <f ca="1">INDIRECT("nadomestoci!E195")</f>
        <v>01.10.2015</v>
      </c>
      <c r="C32" s="104" t="s">
        <v>18</v>
      </c>
      <c r="D32" s="105"/>
      <c r="E32" s="47">
        <f ca="1">INDIRECT("nadomestoci!E198")</f>
        <v>21922</v>
      </c>
      <c r="F32" s="12"/>
      <c r="G32" s="118" t="s">
        <v>18</v>
      </c>
      <c r="H32" s="119"/>
      <c r="I32" s="111">
        <f ca="1">INDIRECT("nadomestoci!E199")</f>
        <v>31644</v>
      </c>
      <c r="J32" s="112"/>
    </row>
    <row r="33" spans="1:10" ht="15.75" customHeight="1">
      <c r="A33" s="2"/>
      <c r="B33" s="26" t="str">
        <f ca="1">INDIRECT("nadomestoci!E216")</f>
        <v>01.11.2015</v>
      </c>
      <c r="C33" s="102" t="s">
        <v>20</v>
      </c>
      <c r="D33" s="103"/>
      <c r="E33" s="46">
        <f ca="1">INDIRECT("nadomestoci!E219")</f>
        <v>21923</v>
      </c>
      <c r="F33" s="12"/>
      <c r="G33" s="124" t="s">
        <v>20</v>
      </c>
      <c r="H33" s="125"/>
      <c r="I33" s="109">
        <f ca="1">INDIRECT("nadomestoci!E220")</f>
        <v>31644</v>
      </c>
      <c r="J33" s="110"/>
    </row>
    <row r="34" spans="1:10" ht="15.75" customHeight="1">
      <c r="A34" s="2"/>
      <c r="B34" s="26" t="str">
        <f ca="1">INDIRECT("nadomestoci!E237")</f>
        <v>01.12.2015</v>
      </c>
      <c r="C34" s="104" t="s">
        <v>19</v>
      </c>
      <c r="D34" s="105"/>
      <c r="E34" s="47">
        <f ca="1">INDIRECT("nadomestoci!E240")</f>
        <v>22040</v>
      </c>
      <c r="F34" s="12"/>
      <c r="G34" s="118" t="s">
        <v>19</v>
      </c>
      <c r="H34" s="119"/>
      <c r="I34" s="111">
        <f ca="1">INDIRECT("nadomestoci!E241")</f>
        <v>31644</v>
      </c>
      <c r="J34" s="112"/>
    </row>
    <row r="35" spans="1:10" ht="15.75" customHeight="1">
      <c r="A35" s="2"/>
      <c r="F35" s="12"/>
      <c r="G35" s="130"/>
      <c r="H35" s="130"/>
      <c r="I35" s="130"/>
      <c r="J35" s="130"/>
    </row>
    <row r="36" spans="1:6" ht="15.75" customHeight="1">
      <c r="A36" s="2"/>
      <c r="F36" s="12"/>
    </row>
    <row r="37" spans="1:10" ht="15.75" customHeight="1">
      <c r="A37" s="2"/>
      <c r="B37" s="131" t="s">
        <v>54</v>
      </c>
      <c r="C37" s="106"/>
      <c r="D37" s="106"/>
      <c r="E37" s="106"/>
      <c r="F37" s="11"/>
      <c r="G37" s="132" t="s">
        <v>50</v>
      </c>
      <c r="H37" s="117"/>
      <c r="I37" s="117"/>
      <c r="J37" s="117"/>
    </row>
    <row r="38" spans="1:10" ht="15.75" customHeight="1">
      <c r="A38" s="2"/>
      <c r="B38" s="24" t="s">
        <v>7</v>
      </c>
      <c r="C38" s="107" t="s">
        <v>8</v>
      </c>
      <c r="D38" s="108"/>
      <c r="E38" s="24" t="s">
        <v>9</v>
      </c>
      <c r="F38" s="11"/>
      <c r="G38" s="133" t="s">
        <v>8</v>
      </c>
      <c r="H38" s="134"/>
      <c r="I38" s="133" t="s">
        <v>9</v>
      </c>
      <c r="J38" s="134"/>
    </row>
    <row r="39" spans="1:10" ht="15.75" customHeight="1">
      <c r="A39" s="2"/>
      <c r="B39" s="26" t="str">
        <f ca="1">INDIRECT("nadomestoci!E6")</f>
        <v>01.01.2015</v>
      </c>
      <c r="C39" s="102" t="s">
        <v>10</v>
      </c>
      <c r="D39" s="103"/>
      <c r="E39" s="46">
        <f ca="1">INDIRECT("nadomestoci!E8")</f>
        <v>31644</v>
      </c>
      <c r="F39" s="11"/>
      <c r="G39" s="122" t="s">
        <v>10</v>
      </c>
      <c r="H39" s="123"/>
      <c r="I39" s="109">
        <f ca="1">INDIRECT("nadomestoci!E11")</f>
        <v>15822</v>
      </c>
      <c r="J39" s="110"/>
    </row>
    <row r="40" spans="1:10" ht="15.75" customHeight="1">
      <c r="A40" s="2"/>
      <c r="B40" s="26" t="str">
        <f ca="1">INDIRECT("nadomestoci!E27")</f>
        <v>01.02.2015</v>
      </c>
      <c r="C40" s="104" t="s">
        <v>11</v>
      </c>
      <c r="D40" s="105"/>
      <c r="E40" s="47">
        <f ca="1">INDIRECT("nadomestoci!E29")</f>
        <v>32741</v>
      </c>
      <c r="F40" s="11"/>
      <c r="G40" s="118" t="s">
        <v>11</v>
      </c>
      <c r="H40" s="119"/>
      <c r="I40" s="111">
        <f ca="1">INDIRECT("nadomestoci!E32")</f>
        <v>15822</v>
      </c>
      <c r="J40" s="112"/>
    </row>
    <row r="41" spans="1:10" ht="15.75" customHeight="1">
      <c r="A41" s="2"/>
      <c r="B41" s="26" t="str">
        <f ca="1">INDIRECT("nadomestoci!E48")</f>
        <v>01.03.2015</v>
      </c>
      <c r="C41" s="102" t="s">
        <v>12</v>
      </c>
      <c r="D41" s="103"/>
      <c r="E41" s="46">
        <f ca="1">INDIRECT("nadomestoci!E50")</f>
        <v>32051</v>
      </c>
      <c r="F41" s="11"/>
      <c r="G41" s="124" t="s">
        <v>12</v>
      </c>
      <c r="H41" s="125"/>
      <c r="I41" s="109">
        <f ca="1">INDIRECT("nadomestoci!E53")</f>
        <v>15822</v>
      </c>
      <c r="J41" s="110"/>
    </row>
    <row r="42" spans="1:10" ht="15.75" customHeight="1">
      <c r="A42" s="2"/>
      <c r="B42" s="26" t="str">
        <f ca="1">INDIRECT("nadomestoci!E69")</f>
        <v>01.04.2015</v>
      </c>
      <c r="C42" s="104" t="s">
        <v>13</v>
      </c>
      <c r="D42" s="105"/>
      <c r="E42" s="47">
        <f ca="1">INDIRECT("nadomestoci!E71")</f>
        <v>31126</v>
      </c>
      <c r="F42" s="11"/>
      <c r="G42" s="120" t="s">
        <v>13</v>
      </c>
      <c r="H42" s="121"/>
      <c r="I42" s="111">
        <f ca="1">INDIRECT("nadomestoci!E74")</f>
        <v>15822</v>
      </c>
      <c r="J42" s="112"/>
    </row>
    <row r="43" spans="1:10" ht="15.75" customHeight="1">
      <c r="A43" s="2"/>
      <c r="B43" s="26" t="str">
        <f ca="1">INDIRECT("nadomestoci!E90")</f>
        <v>01.05.2015</v>
      </c>
      <c r="C43" s="102" t="s">
        <v>14</v>
      </c>
      <c r="D43" s="103"/>
      <c r="E43" s="46">
        <f ca="1">INDIRECT("nadomestoci!E92")</f>
        <v>31455</v>
      </c>
      <c r="F43" s="11"/>
      <c r="G43" s="113" t="s">
        <v>14</v>
      </c>
      <c r="H43" s="114"/>
      <c r="I43" s="109">
        <f ca="1">INDIRECT("nadomestoci!E95")</f>
        <v>15822</v>
      </c>
      <c r="J43" s="110"/>
    </row>
    <row r="44" spans="2:10" ht="15.75" customHeight="1">
      <c r="B44" s="26" t="str">
        <f ca="1">INDIRECT("nadomestoci!E111")</f>
        <v>01.06.2015</v>
      </c>
      <c r="C44" s="104" t="s">
        <v>15</v>
      </c>
      <c r="D44" s="105"/>
      <c r="E44" s="47">
        <f ca="1">INDIRECT("nadomestoci!E113")</f>
        <v>31.939</v>
      </c>
      <c r="G44" s="118" t="s">
        <v>15</v>
      </c>
      <c r="H44" s="119"/>
      <c r="I44" s="111">
        <f ca="1">INDIRECT("nadomestoci!E116")</f>
        <v>15822</v>
      </c>
      <c r="J44" s="112"/>
    </row>
    <row r="45" spans="2:10" ht="12.75">
      <c r="B45" s="26" t="str">
        <f ca="1">INDIRECT("nadomestoci!E132")</f>
        <v>01.07.2015</v>
      </c>
      <c r="C45" s="102" t="s">
        <v>16</v>
      </c>
      <c r="D45" s="103"/>
      <c r="E45" s="46">
        <f ca="1">INDIRECT("nadomestoci!E134")</f>
        <v>32393</v>
      </c>
      <c r="G45" s="124" t="s">
        <v>16</v>
      </c>
      <c r="H45" s="125"/>
      <c r="I45" s="109">
        <f ca="1">INDIRECT("nadomestoci!E137")</f>
        <v>15822</v>
      </c>
      <c r="J45" s="110"/>
    </row>
    <row r="46" spans="2:10" ht="12.75">
      <c r="B46" s="26" t="str">
        <f ca="1">INDIRECT("nadomestoci!E153")</f>
        <v>01.08.2015</v>
      </c>
      <c r="C46" s="104" t="s">
        <v>21</v>
      </c>
      <c r="D46" s="105"/>
      <c r="E46" s="47">
        <f ca="1">INDIRECT("nadomestoci!E155")</f>
        <v>32309</v>
      </c>
      <c r="G46" s="120" t="s">
        <v>21</v>
      </c>
      <c r="H46" s="121"/>
      <c r="I46" s="111">
        <f ca="1">INDIRECT("nadomestoci!E158")</f>
        <v>15822</v>
      </c>
      <c r="J46" s="112"/>
    </row>
    <row r="47" spans="2:10" ht="12.75">
      <c r="B47" s="26" t="str">
        <f ca="1">INDIRECT("nadomestoci!E174")</f>
        <v>01.09.2015</v>
      </c>
      <c r="C47" s="102" t="s">
        <v>17</v>
      </c>
      <c r="D47" s="103"/>
      <c r="E47" s="46">
        <f ca="1">INDIRECT("nadomestoci!E176")</f>
        <v>32145</v>
      </c>
      <c r="G47" s="113" t="s">
        <v>17</v>
      </c>
      <c r="H47" s="114"/>
      <c r="I47" s="109">
        <f ca="1">INDIRECT("nadomestoci!E179")</f>
        <v>15822</v>
      </c>
      <c r="J47" s="110"/>
    </row>
    <row r="48" spans="2:10" ht="12.75">
      <c r="B48" s="26" t="str">
        <f ca="1">INDIRECT("nadomestoci!E195")</f>
        <v>01.10.2015</v>
      </c>
      <c r="C48" s="104" t="s">
        <v>18</v>
      </c>
      <c r="D48" s="105"/>
      <c r="E48" s="47">
        <f ca="1">INDIRECT("nadomestoci!E197")</f>
        <v>32164</v>
      </c>
      <c r="G48" s="118" t="s">
        <v>18</v>
      </c>
      <c r="H48" s="119"/>
      <c r="I48" s="111">
        <f ca="1">INDIRECT("nadomestoci!E200")</f>
        <v>15822</v>
      </c>
      <c r="J48" s="112"/>
    </row>
    <row r="49" spans="2:10" ht="12.75">
      <c r="B49" s="26" t="str">
        <f ca="1">INDIRECT("nadomestoci!E216")</f>
        <v>01.11.2015</v>
      </c>
      <c r="C49" s="102" t="s">
        <v>20</v>
      </c>
      <c r="D49" s="103"/>
      <c r="E49" s="46">
        <f ca="1">INDIRECT("nadomestoci!E218")</f>
        <v>32307</v>
      </c>
      <c r="G49" s="124" t="s">
        <v>20</v>
      </c>
      <c r="H49" s="125"/>
      <c r="I49" s="109">
        <f ca="1">INDIRECT("nadomestoci!E221")</f>
        <v>15822</v>
      </c>
      <c r="J49" s="110"/>
    </row>
    <row r="50" spans="2:10" ht="12.75">
      <c r="B50" s="26" t="str">
        <f ca="1">INDIRECT("nadomestoci!E237")</f>
        <v>01.12.2015</v>
      </c>
      <c r="C50" s="104" t="s">
        <v>19</v>
      </c>
      <c r="D50" s="105"/>
      <c r="E50" s="47">
        <f ca="1">INDIRECT("nadomestoci!E239")</f>
        <v>32597</v>
      </c>
      <c r="G50" s="118" t="s">
        <v>19</v>
      </c>
      <c r="H50" s="119"/>
      <c r="I50" s="111">
        <f ca="1">INDIRECT("nadomestoci!E242")</f>
        <v>15822</v>
      </c>
      <c r="J50" s="112"/>
    </row>
    <row r="53" spans="2:10" ht="15.75">
      <c r="B53" s="106" t="s">
        <v>24</v>
      </c>
      <c r="C53" s="106"/>
      <c r="D53" s="106"/>
      <c r="E53" s="106"/>
      <c r="G53" s="141" t="s">
        <v>52</v>
      </c>
      <c r="H53" s="117"/>
      <c r="I53" s="117"/>
      <c r="J53" s="117"/>
    </row>
    <row r="54" spans="2:10" ht="12.75">
      <c r="B54" s="24" t="s">
        <v>7</v>
      </c>
      <c r="C54" s="107" t="s">
        <v>8</v>
      </c>
      <c r="D54" s="108"/>
      <c r="E54" s="24" t="s">
        <v>9</v>
      </c>
      <c r="G54" s="23" t="s">
        <v>7</v>
      </c>
      <c r="H54" s="23" t="s">
        <v>8</v>
      </c>
      <c r="I54" s="23"/>
      <c r="J54" s="55" t="s">
        <v>53</v>
      </c>
    </row>
    <row r="55" spans="2:10" ht="12.75">
      <c r="B55" s="26" t="str">
        <f ca="1">INDIRECT("nadomestoci!E6")</f>
        <v>01.01.2015</v>
      </c>
      <c r="C55" s="102" t="s">
        <v>10</v>
      </c>
      <c r="D55" s="103"/>
      <c r="E55" s="46">
        <f ca="1">INDIRECT("nadomestoci!E16")</f>
        <v>64581</v>
      </c>
      <c r="G55" s="26" t="str">
        <f ca="1">INDIRECT("nadomestoci!E6")</f>
        <v>01.01.2015</v>
      </c>
      <c r="H55" s="27" t="s">
        <v>10</v>
      </c>
      <c r="I55" s="46"/>
      <c r="J55" s="46">
        <f ca="1">INDIRECT("nadomestoci!E15")</f>
        <v>21527</v>
      </c>
    </row>
    <row r="56" spans="2:10" ht="12.75">
      <c r="B56" s="26" t="str">
        <f ca="1">INDIRECT("nadomestoci!E27")</f>
        <v>01.02.2015</v>
      </c>
      <c r="C56" s="104" t="s">
        <v>11</v>
      </c>
      <c r="D56" s="105"/>
      <c r="E56" s="47">
        <f ca="1">INDIRECT("nadomestoci!E37")</f>
        <v>65712</v>
      </c>
      <c r="G56" s="26" t="str">
        <f ca="1">INDIRECT("nadomestoci!E27")</f>
        <v>01.02.2015</v>
      </c>
      <c r="H56" s="28" t="s">
        <v>11</v>
      </c>
      <c r="I56" s="47"/>
      <c r="J56" s="47">
        <f ca="1">INDIRECT("nadomestoci!E36")</f>
        <v>21904</v>
      </c>
    </row>
    <row r="57" spans="2:10" ht="12.75">
      <c r="B57" s="26" t="str">
        <f ca="1">INDIRECT("nadomestoci!E48")</f>
        <v>01.03.2015</v>
      </c>
      <c r="C57" s="102" t="s">
        <v>12</v>
      </c>
      <c r="D57" s="103"/>
      <c r="E57" s="46">
        <f ca="1">INDIRECT("nadomestoci!E58")</f>
        <v>65820</v>
      </c>
      <c r="G57" s="26" t="str">
        <f ca="1">INDIRECT("nadomestoci!E48")</f>
        <v>01.03.2015</v>
      </c>
      <c r="H57" s="29" t="s">
        <v>12</v>
      </c>
      <c r="I57" s="46"/>
      <c r="J57" s="46">
        <f ca="1">INDIRECT("nadomestoci!E57")</f>
        <v>21940</v>
      </c>
    </row>
    <row r="58" spans="2:10" ht="12.75">
      <c r="B58" s="26" t="str">
        <f ca="1">INDIRECT("nadomestoci!E69")</f>
        <v>01.04.2015</v>
      </c>
      <c r="C58" s="104" t="s">
        <v>13</v>
      </c>
      <c r="D58" s="105"/>
      <c r="E58" s="47">
        <f ca="1">INDIRECT("nadomestoci!E79")</f>
        <v>65316</v>
      </c>
      <c r="G58" s="26" t="str">
        <f ca="1">INDIRECT("nadomestoci!E69")</f>
        <v>01.04.2015</v>
      </c>
      <c r="H58" s="28" t="s">
        <v>13</v>
      </c>
      <c r="I58" s="47"/>
      <c r="J58" s="47">
        <f ca="1">INDIRECT("nadomestoci!E78")</f>
        <v>21772</v>
      </c>
    </row>
    <row r="59" spans="2:10" ht="12.75">
      <c r="B59" s="26" t="str">
        <f ca="1">INDIRECT("nadomestoci!E90")</f>
        <v>01.05.2015</v>
      </c>
      <c r="C59" s="102" t="s">
        <v>14</v>
      </c>
      <c r="D59" s="103"/>
      <c r="E59" s="46">
        <f ca="1">INDIRECT("nadomestoci!E100")</f>
        <v>64329</v>
      </c>
      <c r="G59" s="26" t="str">
        <f ca="1">INDIRECT("nadomestoci!E90")</f>
        <v>01.05.2015</v>
      </c>
      <c r="H59" s="29" t="s">
        <v>14</v>
      </c>
      <c r="I59" s="46"/>
      <c r="J59" s="46">
        <f ca="1">INDIRECT("nadomestoci!E99")</f>
        <v>21443</v>
      </c>
    </row>
    <row r="60" spans="2:10" ht="12.75">
      <c r="B60" s="26" t="str">
        <f ca="1">INDIRECT("nadomestoci!E111")</f>
        <v>01.06.2015</v>
      </c>
      <c r="C60" s="104" t="s">
        <v>15</v>
      </c>
      <c r="D60" s="105"/>
      <c r="E60" s="47">
        <f ca="1">INDIRECT("nadomestoci!E121")</f>
        <v>64254</v>
      </c>
      <c r="G60" s="26" t="str">
        <f ca="1">INDIRECT("nadomestoci!E111")</f>
        <v>01.06.2015</v>
      </c>
      <c r="H60" s="28" t="s">
        <v>15</v>
      </c>
      <c r="I60" s="47"/>
      <c r="J60" s="47">
        <f ca="1">INDIRECT("nadomestoci!E120")</f>
        <v>21418</v>
      </c>
    </row>
    <row r="61" spans="2:10" ht="12.75">
      <c r="B61" s="26" t="str">
        <f ca="1">INDIRECT("nadomestoci!E132")</f>
        <v>01.07.2015</v>
      </c>
      <c r="C61" s="102" t="s">
        <v>16</v>
      </c>
      <c r="D61" s="103"/>
      <c r="E61" s="46">
        <f ca="1">INDIRECT("nadomestoci!E142")</f>
        <v>65220</v>
      </c>
      <c r="G61" s="26" t="str">
        <f ca="1">INDIRECT("nadomestoci!E132")</f>
        <v>01.07.2015</v>
      </c>
      <c r="H61" s="29" t="s">
        <v>16</v>
      </c>
      <c r="I61" s="46"/>
      <c r="J61" s="46">
        <f ca="1">INDIRECT("nadomestoci!E141")</f>
        <v>21740</v>
      </c>
    </row>
    <row r="62" spans="2:10" ht="12.75">
      <c r="B62" s="26" t="str">
        <f ca="1">INDIRECT("nadomestoci!E153")</f>
        <v>01.08.2015</v>
      </c>
      <c r="C62" s="104" t="s">
        <v>21</v>
      </c>
      <c r="D62" s="105"/>
      <c r="E62" s="47">
        <f ca="1">INDIRECT("nadomestoci!E163")</f>
        <v>65841</v>
      </c>
      <c r="G62" s="26" t="str">
        <f ca="1">INDIRECT("nadomestoci!E153")</f>
        <v>01.08.2015</v>
      </c>
      <c r="H62" s="28" t="s">
        <v>21</v>
      </c>
      <c r="I62" s="47"/>
      <c r="J62" s="47">
        <f ca="1">INDIRECT("nadomestoci!E162")</f>
        <v>21947</v>
      </c>
    </row>
    <row r="63" spans="2:10" ht="12.75">
      <c r="B63" s="26" t="str">
        <f ca="1">INDIRECT("nadomestoci!E174")</f>
        <v>01.09.2015</v>
      </c>
      <c r="C63" s="102" t="s">
        <v>17</v>
      </c>
      <c r="D63" s="103"/>
      <c r="E63" s="46">
        <f ca="1">INDIRECT("nadomestoci!E184")</f>
        <v>65955</v>
      </c>
      <c r="G63" s="26" t="str">
        <f ca="1">INDIRECT("nadomestoci!E174")</f>
        <v>01.09.2015</v>
      </c>
      <c r="H63" s="29" t="s">
        <v>17</v>
      </c>
      <c r="I63" s="46"/>
      <c r="J63" s="46">
        <f ca="1">INDIRECT("nadomestoci!E183")</f>
        <v>21985</v>
      </c>
    </row>
    <row r="64" spans="2:10" ht="12.75">
      <c r="B64" s="26" t="str">
        <f ca="1">INDIRECT("nadomestoci!E195")</f>
        <v>01.10.2015</v>
      </c>
      <c r="C64" s="104" t="s">
        <v>18</v>
      </c>
      <c r="D64" s="105"/>
      <c r="E64" s="47">
        <f ca="1">INDIRECT("nadomestoci!E205")</f>
        <v>65766</v>
      </c>
      <c r="G64" s="26" t="str">
        <f ca="1">INDIRECT("nadomestoci!E195")</f>
        <v>01.10.2015</v>
      </c>
      <c r="H64" s="28" t="s">
        <v>18</v>
      </c>
      <c r="I64" s="47"/>
      <c r="J64" s="47">
        <f ca="1">INDIRECT("nadomestoci!E204")</f>
        <v>21922</v>
      </c>
    </row>
    <row r="65" spans="2:10" ht="12.75">
      <c r="B65" s="26" t="str">
        <f ca="1">INDIRECT("nadomestoci!E216")</f>
        <v>01.11.2015</v>
      </c>
      <c r="C65" s="102" t="s">
        <v>20</v>
      </c>
      <c r="D65" s="103"/>
      <c r="E65" s="46">
        <f ca="1">INDIRECT("nadomestoci!E226")</f>
        <v>65769</v>
      </c>
      <c r="G65" s="26" t="str">
        <f ca="1">INDIRECT("nadomestoci!E216")</f>
        <v>01.11.2015</v>
      </c>
      <c r="H65" s="29" t="s">
        <v>20</v>
      </c>
      <c r="I65" s="46"/>
      <c r="J65" s="46">
        <f ca="1">INDIRECT("nadomestoci!E225")</f>
        <v>21923</v>
      </c>
    </row>
    <row r="66" spans="2:10" ht="12.75">
      <c r="B66" s="26" t="str">
        <f ca="1">INDIRECT("nadomestoci!E237")</f>
        <v>01.12.2015</v>
      </c>
      <c r="C66" s="104" t="s">
        <v>19</v>
      </c>
      <c r="D66" s="105"/>
      <c r="E66" s="47">
        <f ca="1">INDIRECT("nadomestoci!E247")</f>
        <v>66120</v>
      </c>
      <c r="G66" s="26" t="str">
        <f ca="1">INDIRECT("nadomestoci!E237")</f>
        <v>01.12.2015</v>
      </c>
      <c r="H66" s="28" t="s">
        <v>19</v>
      </c>
      <c r="I66" s="47"/>
      <c r="J66" s="47">
        <f ca="1">INDIRECT("nadomestoci!E246")</f>
        <v>22040</v>
      </c>
    </row>
    <row r="69" spans="2:10" ht="15.75">
      <c r="B69" s="106" t="s">
        <v>25</v>
      </c>
      <c r="C69" s="106"/>
      <c r="D69" s="106"/>
      <c r="E69" s="106"/>
      <c r="G69" s="117" t="s">
        <v>27</v>
      </c>
      <c r="H69" s="117"/>
      <c r="I69" s="117"/>
      <c r="J69" s="117"/>
    </row>
    <row r="70" spans="2:10" ht="12.75">
      <c r="B70" s="24" t="s">
        <v>7</v>
      </c>
      <c r="C70" s="107" t="s">
        <v>8</v>
      </c>
      <c r="D70" s="108"/>
      <c r="E70" s="24" t="s">
        <v>9</v>
      </c>
      <c r="G70" s="133" t="s">
        <v>8</v>
      </c>
      <c r="H70" s="134"/>
      <c r="I70" s="133" t="s">
        <v>9</v>
      </c>
      <c r="J70" s="134"/>
    </row>
    <row r="71" spans="2:10" ht="12.75">
      <c r="B71" s="26" t="str">
        <f ca="1">INDIRECT("nadomestoci!E6")</f>
        <v>01.01.2015</v>
      </c>
      <c r="C71" s="102" t="s">
        <v>10</v>
      </c>
      <c r="D71" s="103"/>
      <c r="E71" s="46">
        <f ca="1">INDIRECT("nadomestoci!E17")</f>
        <v>43054</v>
      </c>
      <c r="G71" s="122" t="s">
        <v>10</v>
      </c>
      <c r="H71" s="123"/>
      <c r="I71" s="111">
        <f ca="1">INDIRECT("nadomestoci!E19")</f>
        <v>12916.199999999999</v>
      </c>
      <c r="J71" s="112"/>
    </row>
    <row r="72" spans="2:10" ht="12.75">
      <c r="B72" s="26" t="str">
        <f ca="1">INDIRECT("nadomestoci!E27")</f>
        <v>01.02.2015</v>
      </c>
      <c r="C72" s="104" t="s">
        <v>11</v>
      </c>
      <c r="D72" s="105"/>
      <c r="E72" s="47">
        <f ca="1">INDIRECT("nadomestoci!E38")</f>
        <v>43808</v>
      </c>
      <c r="G72" s="118" t="s">
        <v>11</v>
      </c>
      <c r="H72" s="119"/>
      <c r="I72" s="111">
        <f ca="1">INDIRECT("nadomestoci!E40")</f>
        <v>13142.4</v>
      </c>
      <c r="J72" s="112"/>
    </row>
    <row r="73" spans="2:10" ht="12.75">
      <c r="B73" s="26" t="str">
        <f ca="1">INDIRECT("nadomestoci!E48")</f>
        <v>01.03.2015</v>
      </c>
      <c r="C73" s="102" t="s">
        <v>12</v>
      </c>
      <c r="D73" s="103"/>
      <c r="E73" s="46">
        <f ca="1">INDIRECT("nadomestoci!E59")</f>
        <v>43880</v>
      </c>
      <c r="G73" s="124" t="s">
        <v>12</v>
      </c>
      <c r="H73" s="125"/>
      <c r="I73" s="111">
        <f ca="1">INDIRECT("nadomestoci!E61")</f>
        <v>13164</v>
      </c>
      <c r="J73" s="112"/>
    </row>
    <row r="74" spans="2:10" ht="12.75">
      <c r="B74" s="26" t="str">
        <f ca="1">INDIRECT("nadomestoci!E69")</f>
        <v>01.04.2015</v>
      </c>
      <c r="C74" s="104" t="s">
        <v>13</v>
      </c>
      <c r="D74" s="105"/>
      <c r="E74" s="47">
        <f ca="1">INDIRECT("nadomestoci!E80")</f>
        <v>43544</v>
      </c>
      <c r="G74" s="120" t="s">
        <v>13</v>
      </c>
      <c r="H74" s="121"/>
      <c r="I74" s="111">
        <f ca="1">INDIRECT("nadomestoci!E82")</f>
        <v>13063.199999999999</v>
      </c>
      <c r="J74" s="112"/>
    </row>
    <row r="75" spans="2:10" ht="12.75">
      <c r="B75" s="26" t="str">
        <f ca="1">INDIRECT("nadomestoci!E90")</f>
        <v>01.05.2015</v>
      </c>
      <c r="C75" s="102" t="s">
        <v>14</v>
      </c>
      <c r="D75" s="103"/>
      <c r="E75" s="46">
        <f ca="1">INDIRECT("nadomestoci!E101")</f>
        <v>42886</v>
      </c>
      <c r="G75" s="113" t="s">
        <v>14</v>
      </c>
      <c r="H75" s="114"/>
      <c r="I75" s="111">
        <f ca="1">INDIRECT("nadomestoci!E103")</f>
        <v>12865.8</v>
      </c>
      <c r="J75" s="112"/>
    </row>
    <row r="76" spans="2:10" ht="12.75">
      <c r="B76" s="26" t="str">
        <f ca="1">INDIRECT("nadomestoci!E111")</f>
        <v>01.06.2015</v>
      </c>
      <c r="C76" s="104" t="s">
        <v>15</v>
      </c>
      <c r="D76" s="105"/>
      <c r="E76" s="47">
        <f ca="1">INDIRECT("nadomestoci!E122")</f>
        <v>42836</v>
      </c>
      <c r="G76" s="118" t="s">
        <v>15</v>
      </c>
      <c r="H76" s="119"/>
      <c r="I76" s="111">
        <f ca="1">INDIRECT("nadomestoci!E124")</f>
        <v>12850.8</v>
      </c>
      <c r="J76" s="112"/>
    </row>
    <row r="77" spans="2:10" ht="12.75">
      <c r="B77" s="26" t="str">
        <f ca="1">INDIRECT("nadomestoci!E132")</f>
        <v>01.07.2015</v>
      </c>
      <c r="C77" s="102" t="s">
        <v>16</v>
      </c>
      <c r="D77" s="103"/>
      <c r="E77" s="46">
        <f ca="1">INDIRECT("nadomestoci!E143")</f>
        <v>43480</v>
      </c>
      <c r="G77" s="124" t="s">
        <v>16</v>
      </c>
      <c r="H77" s="125"/>
      <c r="I77" s="111">
        <f ca="1">INDIRECT("nadomestoci!E145")</f>
        <v>13044</v>
      </c>
      <c r="J77" s="112"/>
    </row>
    <row r="78" spans="2:10" ht="12.75">
      <c r="B78" s="26" t="str">
        <f ca="1">INDIRECT("nadomestoci!E153")</f>
        <v>01.08.2015</v>
      </c>
      <c r="C78" s="104" t="s">
        <v>21</v>
      </c>
      <c r="D78" s="105"/>
      <c r="E78" s="47">
        <f ca="1">INDIRECT("nadomestoci!E164")</f>
        <v>43894</v>
      </c>
      <c r="G78" s="120" t="s">
        <v>21</v>
      </c>
      <c r="H78" s="121"/>
      <c r="I78" s="111">
        <f ca="1">INDIRECT("nadomestoci!E166")</f>
        <v>13168.199999999999</v>
      </c>
      <c r="J78" s="112"/>
    </row>
    <row r="79" spans="2:10" ht="12.75">
      <c r="B79" s="26" t="str">
        <f ca="1">INDIRECT("nadomestoci!E174")</f>
        <v>01.09.2015</v>
      </c>
      <c r="C79" s="102" t="s">
        <v>17</v>
      </c>
      <c r="D79" s="103"/>
      <c r="E79" s="46">
        <f ca="1">INDIRECT("nadomestoci!E185")</f>
        <v>43970</v>
      </c>
      <c r="G79" s="113" t="s">
        <v>17</v>
      </c>
      <c r="H79" s="114"/>
      <c r="I79" s="111">
        <f ca="1">INDIRECT("nadomestoci!E187")</f>
        <v>13191</v>
      </c>
      <c r="J79" s="112"/>
    </row>
    <row r="80" spans="2:10" ht="12.75">
      <c r="B80" s="26" t="str">
        <f ca="1">INDIRECT("nadomestoci!E195")</f>
        <v>01.10.2015</v>
      </c>
      <c r="C80" s="104" t="s">
        <v>18</v>
      </c>
      <c r="D80" s="105"/>
      <c r="E80" s="47">
        <f ca="1">INDIRECT("nadomestoci!E206")</f>
        <v>43844</v>
      </c>
      <c r="G80" s="118" t="s">
        <v>18</v>
      </c>
      <c r="H80" s="119"/>
      <c r="I80" s="111">
        <f ca="1">INDIRECT("nadomestoci!E208")</f>
        <v>13153.199999999999</v>
      </c>
      <c r="J80" s="112"/>
    </row>
    <row r="81" spans="2:10" ht="12.75">
      <c r="B81" s="26" t="str">
        <f ca="1">INDIRECT("nadomestoci!E216")</f>
        <v>01.11.2015</v>
      </c>
      <c r="C81" s="102" t="s">
        <v>20</v>
      </c>
      <c r="D81" s="103"/>
      <c r="E81" s="46">
        <f ca="1">INDIRECT("nadomestoci!E227")</f>
        <v>43846</v>
      </c>
      <c r="G81" s="124" t="s">
        <v>20</v>
      </c>
      <c r="H81" s="125"/>
      <c r="I81" s="111">
        <f ca="1">INDIRECT("nadomestoci!E229")</f>
        <v>13153.8</v>
      </c>
      <c r="J81" s="112"/>
    </row>
    <row r="82" spans="2:10" ht="12.75">
      <c r="B82" s="26" t="str">
        <f ca="1">INDIRECT("nadomestoci!E237")</f>
        <v>01.12.2015</v>
      </c>
      <c r="C82" s="104" t="s">
        <v>19</v>
      </c>
      <c r="D82" s="105"/>
      <c r="E82" s="47">
        <f ca="1">INDIRECT("nadomestoci!E248")</f>
        <v>44080</v>
      </c>
      <c r="G82" s="118" t="s">
        <v>19</v>
      </c>
      <c r="H82" s="119"/>
      <c r="I82" s="111">
        <f ca="1">INDIRECT("nadomestoci!E250")</f>
        <v>13224</v>
      </c>
      <c r="J82" s="112"/>
    </row>
    <row r="86" spans="2:10" ht="15.75">
      <c r="B86" s="106" t="s">
        <v>26</v>
      </c>
      <c r="C86" s="106"/>
      <c r="D86" s="106"/>
      <c r="E86" s="106"/>
      <c r="G86" s="117" t="s">
        <v>46</v>
      </c>
      <c r="H86" s="117"/>
      <c r="I86" s="117"/>
      <c r="J86" s="117"/>
    </row>
    <row r="87" spans="2:10" ht="12.75">
      <c r="B87" s="24" t="s">
        <v>7</v>
      </c>
      <c r="C87" s="107" t="s">
        <v>8</v>
      </c>
      <c r="D87" s="108"/>
      <c r="E87" s="24" t="s">
        <v>9</v>
      </c>
      <c r="G87" s="44" t="s">
        <v>8</v>
      </c>
      <c r="H87" s="45"/>
      <c r="I87" s="107" t="s">
        <v>9</v>
      </c>
      <c r="J87" s="108"/>
    </row>
    <row r="88" spans="2:10" ht="12.75">
      <c r="B88" s="26" t="str">
        <f ca="1">INDIRECT("nadomestoci!E6")</f>
        <v>01.01.2015</v>
      </c>
      <c r="C88" s="102" t="s">
        <v>10</v>
      </c>
      <c r="D88" s="103"/>
      <c r="E88" s="46">
        <f ca="1">INDIRECT("nadomestoci!E18")</f>
        <v>21527</v>
      </c>
      <c r="G88" s="39" t="s">
        <v>10</v>
      </c>
      <c r="H88" s="40"/>
      <c r="I88" s="144">
        <v>184</v>
      </c>
      <c r="J88" s="145"/>
    </row>
    <row r="89" spans="2:10" ht="12.75">
      <c r="B89" s="26" t="str">
        <f ca="1">INDIRECT("nadomestoci!E27")</f>
        <v>01.02.2015</v>
      </c>
      <c r="C89" s="104" t="s">
        <v>11</v>
      </c>
      <c r="D89" s="105"/>
      <c r="E89" s="47">
        <f ca="1">INDIRECT("nadomestoci!E39")</f>
        <v>21904</v>
      </c>
      <c r="G89" s="41" t="s">
        <v>11</v>
      </c>
      <c r="H89" s="42"/>
      <c r="I89" s="142">
        <v>160</v>
      </c>
      <c r="J89" s="143"/>
    </row>
    <row r="90" spans="2:10" ht="12.75">
      <c r="B90" s="26" t="str">
        <f ca="1">INDIRECT("nadomestoci!E48")</f>
        <v>01.03.2015</v>
      </c>
      <c r="C90" s="102" t="s">
        <v>12</v>
      </c>
      <c r="D90" s="103"/>
      <c r="E90" s="46">
        <f ca="1">INDIRECT("nadomestoci!E60")</f>
        <v>21940</v>
      </c>
      <c r="G90" s="43" t="s">
        <v>12</v>
      </c>
      <c r="H90" s="34"/>
      <c r="I90" s="144">
        <v>168</v>
      </c>
      <c r="J90" s="145"/>
    </row>
    <row r="91" spans="2:10" ht="12.75">
      <c r="B91" s="26" t="str">
        <f ca="1">INDIRECT("nadomestoci!E69")</f>
        <v>01.04.2015</v>
      </c>
      <c r="C91" s="104" t="s">
        <v>13</v>
      </c>
      <c r="D91" s="105"/>
      <c r="E91" s="47">
        <f ca="1">INDIRECT("nadomestoci!E81")</f>
        <v>21772</v>
      </c>
      <c r="G91" s="35" t="s">
        <v>13</v>
      </c>
      <c r="H91" s="36"/>
      <c r="I91" s="142">
        <v>176</v>
      </c>
      <c r="J91" s="143"/>
    </row>
    <row r="92" spans="2:10" ht="12.75">
      <c r="B92" s="26" t="str">
        <f ca="1">INDIRECT("nadomestoci!E90")</f>
        <v>01.05.2015</v>
      </c>
      <c r="C92" s="102" t="s">
        <v>14</v>
      </c>
      <c r="D92" s="103"/>
      <c r="E92" s="46">
        <f ca="1">INDIRECT("nadomestoci!E102")</f>
        <v>21443</v>
      </c>
      <c r="G92" s="37" t="s">
        <v>14</v>
      </c>
      <c r="H92" s="38"/>
      <c r="I92" s="144">
        <v>184</v>
      </c>
      <c r="J92" s="145"/>
    </row>
    <row r="93" spans="2:10" ht="12.75">
      <c r="B93" s="26" t="str">
        <f ca="1">INDIRECT("nadomestoci!E111")</f>
        <v>01.06.2015</v>
      </c>
      <c r="C93" s="104" t="s">
        <v>15</v>
      </c>
      <c r="D93" s="105"/>
      <c r="E93" s="47">
        <f ca="1">INDIRECT("nadomestoci!E123")</f>
        <v>21418</v>
      </c>
      <c r="G93" s="41" t="s">
        <v>15</v>
      </c>
      <c r="H93" s="42"/>
      <c r="I93" s="142">
        <v>168</v>
      </c>
      <c r="J93" s="143"/>
    </row>
    <row r="94" spans="2:10" ht="12.75">
      <c r="B94" s="26" t="str">
        <f ca="1">INDIRECT("nadomestoci!E132")</f>
        <v>01.07.2015</v>
      </c>
      <c r="C94" s="102" t="s">
        <v>16</v>
      </c>
      <c r="D94" s="103"/>
      <c r="E94" s="46">
        <f ca="1">INDIRECT("nadomestoci!E144")</f>
        <v>21740</v>
      </c>
      <c r="G94" s="43" t="s">
        <v>16</v>
      </c>
      <c r="H94" s="34"/>
      <c r="I94" s="144">
        <v>184</v>
      </c>
      <c r="J94" s="145"/>
    </row>
    <row r="95" spans="2:10" ht="12.75">
      <c r="B95" s="26" t="str">
        <f ca="1">INDIRECT("nadomestoci!E153")</f>
        <v>01.08.2015</v>
      </c>
      <c r="C95" s="104" t="s">
        <v>21</v>
      </c>
      <c r="D95" s="105"/>
      <c r="E95" s="47">
        <f ca="1">INDIRECT("nadomestoci!E165")</f>
        <v>21947</v>
      </c>
      <c r="G95" s="35" t="s">
        <v>21</v>
      </c>
      <c r="H95" s="36"/>
      <c r="I95" s="142">
        <v>176</v>
      </c>
      <c r="J95" s="143"/>
    </row>
    <row r="96" spans="2:10" ht="12.75">
      <c r="B96" s="26" t="str">
        <f ca="1">INDIRECT("nadomestoci!E174")</f>
        <v>01.09.2015</v>
      </c>
      <c r="C96" s="102" t="s">
        <v>17</v>
      </c>
      <c r="D96" s="103"/>
      <c r="E96" s="46">
        <f ca="1">INDIRECT("nadomestoci!E186")</f>
        <v>21985</v>
      </c>
      <c r="G96" s="37" t="s">
        <v>17</v>
      </c>
      <c r="H96" s="38"/>
      <c r="I96" s="144">
        <v>168</v>
      </c>
      <c r="J96" s="145"/>
    </row>
    <row r="97" spans="2:10" ht="12.75">
      <c r="B97" s="26" t="str">
        <f ca="1">INDIRECT("nadomestoci!E195")</f>
        <v>01.10.2015</v>
      </c>
      <c r="C97" s="104" t="s">
        <v>18</v>
      </c>
      <c r="D97" s="105"/>
      <c r="E97" s="47">
        <f ca="1">INDIRECT("nadomestoci!E207")</f>
        <v>21922</v>
      </c>
      <c r="G97" s="41" t="s">
        <v>18</v>
      </c>
      <c r="H97" s="42"/>
      <c r="I97" s="142">
        <v>184</v>
      </c>
      <c r="J97" s="143"/>
    </row>
    <row r="98" spans="2:10" ht="12.75">
      <c r="B98" s="26" t="str">
        <f ca="1">INDIRECT("nadomestoci!E216")</f>
        <v>01.11.2015</v>
      </c>
      <c r="C98" s="102" t="s">
        <v>20</v>
      </c>
      <c r="D98" s="103"/>
      <c r="E98" s="46">
        <f ca="1">INDIRECT("nadomestoci!E228")</f>
        <v>21923</v>
      </c>
      <c r="G98" s="43" t="s">
        <v>20</v>
      </c>
      <c r="H98" s="34"/>
      <c r="I98" s="144">
        <v>168</v>
      </c>
      <c r="J98" s="145"/>
    </row>
    <row r="99" spans="2:10" ht="12.75">
      <c r="B99" s="26" t="str">
        <f ca="1">INDIRECT("nadomestoci!E237")</f>
        <v>01.12.2015</v>
      </c>
      <c r="C99" s="104" t="s">
        <v>19</v>
      </c>
      <c r="D99" s="105"/>
      <c r="E99" s="47">
        <f ca="1">INDIRECT("nadomestoci!E249")</f>
        <v>22040</v>
      </c>
      <c r="G99" s="41" t="s">
        <v>19</v>
      </c>
      <c r="H99" s="42"/>
      <c r="I99" s="142">
        <v>176</v>
      </c>
      <c r="J99" s="143"/>
    </row>
    <row r="100" spans="7:10" ht="12.75">
      <c r="G100" s="115" t="s">
        <v>23</v>
      </c>
      <c r="H100" s="116"/>
      <c r="I100" s="146">
        <f>SUM(I88:J99)</f>
        <v>2096</v>
      </c>
      <c r="J100" s="147"/>
    </row>
    <row r="104" spans="2:10" ht="15.75">
      <c r="B104" s="106" t="s">
        <v>75</v>
      </c>
      <c r="C104" s="106"/>
      <c r="D104" s="106"/>
      <c r="E104" s="106"/>
      <c r="G104" s="106" t="s">
        <v>76</v>
      </c>
      <c r="H104" s="106"/>
      <c r="I104" s="106"/>
      <c r="J104" s="106"/>
    </row>
    <row r="105" spans="2:10" ht="12.75">
      <c r="B105" s="24" t="s">
        <v>7</v>
      </c>
      <c r="C105" s="107" t="s">
        <v>8</v>
      </c>
      <c r="D105" s="108"/>
      <c r="E105" s="24" t="s">
        <v>9</v>
      </c>
      <c r="G105" s="24" t="s">
        <v>7</v>
      </c>
      <c r="H105" s="107" t="s">
        <v>8</v>
      </c>
      <c r="I105" s="108"/>
      <c r="J105" s="24" t="s">
        <v>9</v>
      </c>
    </row>
    <row r="106" spans="2:10" ht="12.75">
      <c r="B106" s="26" t="str">
        <f ca="1">INDIRECT("nadomestoci!E6")</f>
        <v>01.01.2015</v>
      </c>
      <c r="C106" s="102" t="s">
        <v>10</v>
      </c>
      <c r="D106" s="103"/>
      <c r="E106" s="46">
        <f ca="1">INDIRECT("nadomestoci!E22")</f>
        <v>8610.800000000001</v>
      </c>
      <c r="G106" s="26" t="str">
        <f ca="1">INDIRECT("nadomestoci!E6")</f>
        <v>01.01.2015</v>
      </c>
      <c r="H106" s="102" t="s">
        <v>10</v>
      </c>
      <c r="I106" s="103"/>
      <c r="J106" s="46">
        <f ca="1">INDIRECT("nadomestoci!E23")</f>
        <v>12657.6</v>
      </c>
    </row>
    <row r="107" spans="2:10" ht="12.75">
      <c r="B107" s="26" t="str">
        <f ca="1">INDIRECT("nadomestoci!E27")</f>
        <v>01.02.2015</v>
      </c>
      <c r="C107" s="104" t="s">
        <v>11</v>
      </c>
      <c r="D107" s="105"/>
      <c r="E107" s="47">
        <f ca="1">INDIRECT("nadomestoci!E43")</f>
        <v>8761.6</v>
      </c>
      <c r="G107" s="26" t="str">
        <f ca="1">INDIRECT("nadomestoci!E27")</f>
        <v>01.02.2015</v>
      </c>
      <c r="H107" s="104" t="s">
        <v>11</v>
      </c>
      <c r="I107" s="105"/>
      <c r="J107" s="47">
        <f ca="1">INDIRECT("nadomestoci!E44")</f>
        <v>13096.400000000001</v>
      </c>
    </row>
    <row r="108" spans="2:10" ht="12.75">
      <c r="B108" s="26" t="str">
        <f ca="1">INDIRECT("nadomestoci!E48")</f>
        <v>01.03.2015</v>
      </c>
      <c r="C108" s="102" t="s">
        <v>12</v>
      </c>
      <c r="D108" s="103"/>
      <c r="E108" s="46">
        <f ca="1">INDIRECT("nadomestoci!E64")</f>
        <v>8776</v>
      </c>
      <c r="G108" s="26" t="str">
        <f ca="1">INDIRECT("nadomestoci!E48")</f>
        <v>01.03.2015</v>
      </c>
      <c r="H108" s="102" t="s">
        <v>12</v>
      </c>
      <c r="I108" s="103"/>
      <c r="J108" s="46">
        <f ca="1">INDIRECT("nadomestoci!E65")</f>
        <v>12820.400000000001</v>
      </c>
    </row>
    <row r="109" spans="2:10" ht="12.75">
      <c r="B109" s="26" t="str">
        <f ca="1">INDIRECT("nadomestoci!E69")</f>
        <v>01.04.2015</v>
      </c>
      <c r="C109" s="104" t="s">
        <v>13</v>
      </c>
      <c r="D109" s="105"/>
      <c r="E109" s="47">
        <f ca="1">INDIRECT("nadomestoci!E85")</f>
        <v>8708.800000000001</v>
      </c>
      <c r="G109" s="26" t="str">
        <f ca="1">INDIRECT("nadomestoci!E69")</f>
        <v>01.04.2015</v>
      </c>
      <c r="H109" s="104" t="s">
        <v>13</v>
      </c>
      <c r="I109" s="105"/>
      <c r="J109" s="47">
        <f ca="1">INDIRECT("nadomestoci!E86")</f>
        <v>12450.400000000001</v>
      </c>
    </row>
    <row r="110" spans="2:10" ht="12.75">
      <c r="B110" s="26" t="str">
        <f ca="1">INDIRECT("nadomestoci!E90")</f>
        <v>01.05.2015</v>
      </c>
      <c r="C110" s="102" t="s">
        <v>14</v>
      </c>
      <c r="D110" s="103"/>
      <c r="E110" s="46">
        <f ca="1">INDIRECT("nadomestoci!E106")</f>
        <v>8577.2</v>
      </c>
      <c r="G110" s="26" t="str">
        <f ca="1">INDIRECT("nadomestoci!E90")</f>
        <v>01.05.2015</v>
      </c>
      <c r="H110" s="102" t="s">
        <v>14</v>
      </c>
      <c r="I110" s="103"/>
      <c r="J110" s="46">
        <f ca="1">INDIRECT("nadomestoci!E107")</f>
        <v>12582</v>
      </c>
    </row>
    <row r="111" spans="2:10" ht="12.75">
      <c r="B111" s="26" t="str">
        <f ca="1">INDIRECT("nadomestoci!E111")</f>
        <v>01.06.2015</v>
      </c>
      <c r="C111" s="104" t="s">
        <v>15</v>
      </c>
      <c r="D111" s="105"/>
      <c r="E111" s="47">
        <f ca="1">INDIRECT("nadomestoci!E127")</f>
        <v>8567.2</v>
      </c>
      <c r="G111" s="26" t="str">
        <f ca="1">INDIRECT("nadomestoci!E111")</f>
        <v>01.06.2015</v>
      </c>
      <c r="H111" s="104" t="s">
        <v>15</v>
      </c>
      <c r="I111" s="105"/>
      <c r="J111" s="47">
        <f ca="1">INDIRECT("nadomestoci!E128")</f>
        <v>12.7756</v>
      </c>
    </row>
    <row r="112" spans="2:10" ht="12.75">
      <c r="B112" s="26" t="str">
        <f ca="1">INDIRECT("nadomestoci!E132")</f>
        <v>01.07.2015</v>
      </c>
      <c r="C112" s="102" t="s">
        <v>16</v>
      </c>
      <c r="D112" s="103"/>
      <c r="E112" s="46">
        <f ca="1">INDIRECT("nadomestoci!E148")</f>
        <v>8696</v>
      </c>
      <c r="G112" s="26" t="str">
        <f ca="1">INDIRECT("nadomestoci!E132")</f>
        <v>01.07.2015</v>
      </c>
      <c r="H112" s="102" t="s">
        <v>16</v>
      </c>
      <c r="I112" s="103"/>
      <c r="J112" s="46">
        <f ca="1">INDIRECT("nadomestoci!E149")</f>
        <v>12957.2</v>
      </c>
    </row>
    <row r="113" spans="2:10" ht="12.75">
      <c r="B113" s="26" t="str">
        <f ca="1">INDIRECT("nadomestoci!E153")</f>
        <v>01.08.2015</v>
      </c>
      <c r="C113" s="104" t="s">
        <v>21</v>
      </c>
      <c r="D113" s="105"/>
      <c r="E113" s="47">
        <f ca="1">INDIRECT("nadomestoci!E169")</f>
        <v>8778.800000000001</v>
      </c>
      <c r="G113" s="26" t="str">
        <f ca="1">INDIRECT("nadomestoci!E153")</f>
        <v>01.08.2015</v>
      </c>
      <c r="H113" s="104" t="s">
        <v>21</v>
      </c>
      <c r="I113" s="105"/>
      <c r="J113" s="47">
        <f ca="1">INDIRECT("nadomestoci!E170")</f>
        <v>12923.6</v>
      </c>
    </row>
    <row r="114" spans="2:10" ht="12.75">
      <c r="B114" s="26" t="str">
        <f ca="1">INDIRECT("nadomestoci!E174")</f>
        <v>01.09.2015</v>
      </c>
      <c r="C114" s="102" t="s">
        <v>17</v>
      </c>
      <c r="D114" s="103"/>
      <c r="E114" s="46">
        <f ca="1">INDIRECT("nadomestoci!E190")</f>
        <v>8794</v>
      </c>
      <c r="G114" s="26" t="str">
        <f ca="1">INDIRECT("nadomestoci!E174")</f>
        <v>01.09.2015</v>
      </c>
      <c r="H114" s="102" t="s">
        <v>17</v>
      </c>
      <c r="I114" s="103"/>
      <c r="J114" s="46">
        <f ca="1">INDIRECT("nadomestoci!E191")</f>
        <v>12858</v>
      </c>
    </row>
    <row r="115" spans="2:10" ht="12.75">
      <c r="B115" s="26" t="str">
        <f ca="1">INDIRECT("nadomestoci!E195")</f>
        <v>01.10.2015</v>
      </c>
      <c r="C115" s="104" t="s">
        <v>18</v>
      </c>
      <c r="D115" s="105"/>
      <c r="E115" s="47">
        <f ca="1">INDIRECT("nadomestoci!E211")</f>
        <v>8768.800000000001</v>
      </c>
      <c r="G115" s="26" t="str">
        <f ca="1">INDIRECT("nadomestoci!E195")</f>
        <v>01.10.2015</v>
      </c>
      <c r="H115" s="104" t="s">
        <v>18</v>
      </c>
      <c r="I115" s="105"/>
      <c r="J115" s="47">
        <f ca="1">INDIRECT("nadomestoci!E212")</f>
        <v>12865.6</v>
      </c>
    </row>
    <row r="116" spans="2:10" ht="12.75">
      <c r="B116" s="26" t="str">
        <f ca="1">INDIRECT("nadomestoci!E216")</f>
        <v>01.11.2015</v>
      </c>
      <c r="C116" s="102" t="s">
        <v>20</v>
      </c>
      <c r="D116" s="103"/>
      <c r="E116" s="46">
        <f ca="1">INDIRECT("nadomestoci!E232")</f>
        <v>8769.2</v>
      </c>
      <c r="G116" s="26" t="str">
        <f ca="1">INDIRECT("nadomestoci!E216")</f>
        <v>01.11.2015</v>
      </c>
      <c r="H116" s="102" t="s">
        <v>20</v>
      </c>
      <c r="I116" s="103"/>
      <c r="J116" s="46">
        <f ca="1">INDIRECT("nadomestoci!E233")</f>
        <v>12922.800000000001</v>
      </c>
    </row>
    <row r="117" spans="2:10" ht="12.75">
      <c r="B117" s="26" t="str">
        <f ca="1">INDIRECT("nadomestoci!E237")</f>
        <v>01.12.2015</v>
      </c>
      <c r="C117" s="104" t="s">
        <v>19</v>
      </c>
      <c r="D117" s="105"/>
      <c r="E117" s="47">
        <f ca="1">INDIRECT("nadomestoci!E253")</f>
        <v>8816</v>
      </c>
      <c r="G117" s="26" t="str">
        <f ca="1">INDIRECT("nadomestoci!E237")</f>
        <v>01.12.2015</v>
      </c>
      <c r="H117" s="104" t="s">
        <v>19</v>
      </c>
      <c r="I117" s="105"/>
      <c r="J117" s="47">
        <f ca="1">INDIRECT("nadomestoci!E254")</f>
        <v>13038.800000000001</v>
      </c>
    </row>
    <row r="121" spans="2:4" ht="12.75">
      <c r="B121" s="80"/>
      <c r="C121" s="81"/>
      <c r="D121" s="82"/>
    </row>
  </sheetData>
  <sheetProtection/>
  <mergeCells count="229">
    <mergeCell ref="I94:J94"/>
    <mergeCell ref="I96:J96"/>
    <mergeCell ref="I97:J97"/>
    <mergeCell ref="I98:J98"/>
    <mergeCell ref="I99:J99"/>
    <mergeCell ref="I100:J100"/>
    <mergeCell ref="I87:J87"/>
    <mergeCell ref="I88:J88"/>
    <mergeCell ref="I89:J89"/>
    <mergeCell ref="I90:J90"/>
    <mergeCell ref="I91:J91"/>
    <mergeCell ref="I92:J92"/>
    <mergeCell ref="I93:J93"/>
    <mergeCell ref="I95:J95"/>
    <mergeCell ref="I77:J77"/>
    <mergeCell ref="G79:H79"/>
    <mergeCell ref="I79:J79"/>
    <mergeCell ref="G82:H82"/>
    <mergeCell ref="I82:J82"/>
    <mergeCell ref="G80:H80"/>
    <mergeCell ref="I80:J80"/>
    <mergeCell ref="G81:H81"/>
    <mergeCell ref="I78:J78"/>
    <mergeCell ref="G73:H73"/>
    <mergeCell ref="I73:J73"/>
    <mergeCell ref="G74:H74"/>
    <mergeCell ref="I74:J74"/>
    <mergeCell ref="G75:H75"/>
    <mergeCell ref="I75:J75"/>
    <mergeCell ref="G76:H76"/>
    <mergeCell ref="I76:J76"/>
    <mergeCell ref="C96:D96"/>
    <mergeCell ref="C97:D97"/>
    <mergeCell ref="C98:D98"/>
    <mergeCell ref="G78:H78"/>
    <mergeCell ref="C92:D92"/>
    <mergeCell ref="C93:D93"/>
    <mergeCell ref="C94:D94"/>
    <mergeCell ref="C95:D95"/>
    <mergeCell ref="C79:D79"/>
    <mergeCell ref="C88:D88"/>
    <mergeCell ref="C99:D99"/>
    <mergeCell ref="G70:H70"/>
    <mergeCell ref="I70:J70"/>
    <mergeCell ref="G71:H71"/>
    <mergeCell ref="I71:J71"/>
    <mergeCell ref="I72:J72"/>
    <mergeCell ref="C90:D90"/>
    <mergeCell ref="C91:D91"/>
    <mergeCell ref="C73:D73"/>
    <mergeCell ref="C74:D74"/>
    <mergeCell ref="C89:D89"/>
    <mergeCell ref="G69:J69"/>
    <mergeCell ref="B86:E86"/>
    <mergeCell ref="C87:D87"/>
    <mergeCell ref="C81:D81"/>
    <mergeCell ref="C82:D82"/>
    <mergeCell ref="C78:D78"/>
    <mergeCell ref="G77:H77"/>
    <mergeCell ref="I81:J81"/>
    <mergeCell ref="C80:D80"/>
    <mergeCell ref="C71:D71"/>
    <mergeCell ref="G72:H72"/>
    <mergeCell ref="B69:E69"/>
    <mergeCell ref="C70:D70"/>
    <mergeCell ref="C46:D46"/>
    <mergeCell ref="C60:D60"/>
    <mergeCell ref="B53:E53"/>
    <mergeCell ref="C54:D54"/>
    <mergeCell ref="C55:D55"/>
    <mergeCell ref="C56:D56"/>
    <mergeCell ref="C50:D50"/>
    <mergeCell ref="C57:D57"/>
    <mergeCell ref="G53:J53"/>
    <mergeCell ref="C12:D12"/>
    <mergeCell ref="G24:H24"/>
    <mergeCell ref="I24:J24"/>
    <mergeCell ref="G25:H25"/>
    <mergeCell ref="C14:D14"/>
    <mergeCell ref="C15:D15"/>
    <mergeCell ref="G21:J21"/>
    <mergeCell ref="G22:H22"/>
    <mergeCell ref="I22:J22"/>
    <mergeCell ref="G23:H23"/>
    <mergeCell ref="I23:J23"/>
    <mergeCell ref="C18:D18"/>
    <mergeCell ref="B19:E19"/>
    <mergeCell ref="C23:D23"/>
    <mergeCell ref="B21:E21"/>
    <mergeCell ref="C22:D22"/>
    <mergeCell ref="I7:J7"/>
    <mergeCell ref="I8:J8"/>
    <mergeCell ref="C9:D9"/>
    <mergeCell ref="C7:D7"/>
    <mergeCell ref="C8:D8"/>
    <mergeCell ref="I9:J9"/>
    <mergeCell ref="B2:J2"/>
    <mergeCell ref="B3:D3"/>
    <mergeCell ref="G5:J5"/>
    <mergeCell ref="I6:J6"/>
    <mergeCell ref="B5:E5"/>
    <mergeCell ref="C6:D6"/>
    <mergeCell ref="G32:H32"/>
    <mergeCell ref="G34:H34"/>
    <mergeCell ref="G35:J35"/>
    <mergeCell ref="C39:D39"/>
    <mergeCell ref="B37:E37"/>
    <mergeCell ref="G37:J37"/>
    <mergeCell ref="I38:J38"/>
    <mergeCell ref="I39:J39"/>
    <mergeCell ref="C38:D38"/>
    <mergeCell ref="G38:H38"/>
    <mergeCell ref="I25:J25"/>
    <mergeCell ref="I34:J34"/>
    <mergeCell ref="C27:D27"/>
    <mergeCell ref="C31:D31"/>
    <mergeCell ref="C32:D32"/>
    <mergeCell ref="C28:D28"/>
    <mergeCell ref="I28:J28"/>
    <mergeCell ref="G29:H29"/>
    <mergeCell ref="I29:J29"/>
    <mergeCell ref="I32:J32"/>
    <mergeCell ref="C29:D29"/>
    <mergeCell ref="C30:D30"/>
    <mergeCell ref="C33:D33"/>
    <mergeCell ref="C34:D34"/>
    <mergeCell ref="C25:D25"/>
    <mergeCell ref="C26:D26"/>
    <mergeCell ref="C10:D10"/>
    <mergeCell ref="C11:D11"/>
    <mergeCell ref="C13:D13"/>
    <mergeCell ref="C24:D24"/>
    <mergeCell ref="C17:D17"/>
    <mergeCell ref="C16:D16"/>
    <mergeCell ref="G28:H28"/>
    <mergeCell ref="I10:J10"/>
    <mergeCell ref="I17:J17"/>
    <mergeCell ref="I18:J18"/>
    <mergeCell ref="I11:J11"/>
    <mergeCell ref="I12:J12"/>
    <mergeCell ref="I13:J13"/>
    <mergeCell ref="I15:J15"/>
    <mergeCell ref="I16:J16"/>
    <mergeCell ref="I14:J14"/>
    <mergeCell ref="G48:H48"/>
    <mergeCell ref="I50:J50"/>
    <mergeCell ref="G26:H26"/>
    <mergeCell ref="I26:J26"/>
    <mergeCell ref="G27:H27"/>
    <mergeCell ref="I27:J27"/>
    <mergeCell ref="I46:J46"/>
    <mergeCell ref="I47:J47"/>
    <mergeCell ref="G49:H49"/>
    <mergeCell ref="I42:J42"/>
    <mergeCell ref="C58:D58"/>
    <mergeCell ref="C59:D59"/>
    <mergeCell ref="I30:J30"/>
    <mergeCell ref="G31:H31"/>
    <mergeCell ref="I31:J31"/>
    <mergeCell ref="G44:H44"/>
    <mergeCell ref="G33:H33"/>
    <mergeCell ref="I33:J33"/>
    <mergeCell ref="G41:H41"/>
    <mergeCell ref="G30:H30"/>
    <mergeCell ref="I40:J40"/>
    <mergeCell ref="I43:J43"/>
    <mergeCell ref="C40:D40"/>
    <mergeCell ref="C41:D41"/>
    <mergeCell ref="I41:J41"/>
    <mergeCell ref="G40:H40"/>
    <mergeCell ref="G39:H39"/>
    <mergeCell ref="C42:D42"/>
    <mergeCell ref="C49:D49"/>
    <mergeCell ref="G42:H42"/>
    <mergeCell ref="C43:D43"/>
    <mergeCell ref="C44:D44"/>
    <mergeCell ref="C47:D47"/>
    <mergeCell ref="C45:D45"/>
    <mergeCell ref="C48:D48"/>
    <mergeCell ref="G45:H45"/>
    <mergeCell ref="I45:J45"/>
    <mergeCell ref="I48:J48"/>
    <mergeCell ref="I49:J49"/>
    <mergeCell ref="G43:H43"/>
    <mergeCell ref="I44:J44"/>
    <mergeCell ref="G100:H100"/>
    <mergeCell ref="G86:J86"/>
    <mergeCell ref="G50:H50"/>
    <mergeCell ref="G46:H46"/>
    <mergeCell ref="G47:H47"/>
    <mergeCell ref="C72:D72"/>
    <mergeCell ref="C77:D77"/>
    <mergeCell ref="C61:D61"/>
    <mergeCell ref="C62:D62"/>
    <mergeCell ref="C63:D63"/>
    <mergeCell ref="C64:D64"/>
    <mergeCell ref="C65:D65"/>
    <mergeCell ref="C66:D66"/>
    <mergeCell ref="C75:D75"/>
    <mergeCell ref="C76:D76"/>
    <mergeCell ref="C115:D115"/>
    <mergeCell ref="B104:E104"/>
    <mergeCell ref="C105:D105"/>
    <mergeCell ref="C106:D106"/>
    <mergeCell ref="C107:D107"/>
    <mergeCell ref="C108:D108"/>
    <mergeCell ref="C109:D109"/>
    <mergeCell ref="H110:I110"/>
    <mergeCell ref="H111:I111"/>
    <mergeCell ref="C110:D110"/>
    <mergeCell ref="C111:D111"/>
    <mergeCell ref="C112:D112"/>
    <mergeCell ref="C113:D113"/>
    <mergeCell ref="G104:J104"/>
    <mergeCell ref="H105:I105"/>
    <mergeCell ref="H106:I106"/>
    <mergeCell ref="H107:I107"/>
    <mergeCell ref="H108:I108"/>
    <mergeCell ref="H109:I109"/>
    <mergeCell ref="B121:D121"/>
    <mergeCell ref="H112:I112"/>
    <mergeCell ref="H113:I113"/>
    <mergeCell ref="H114:I114"/>
    <mergeCell ref="H115:I115"/>
    <mergeCell ref="H116:I116"/>
    <mergeCell ref="H117:I117"/>
    <mergeCell ref="C116:D116"/>
    <mergeCell ref="C117:D117"/>
    <mergeCell ref="C114:D114"/>
  </mergeCells>
  <conditionalFormatting sqref="E22 J19:J21 J5">
    <cfRule type="iconSet" priority="7" dxfId="0">
      <iconSet iconSet="3Signs">
        <cfvo type="percent" val="0"/>
        <cfvo type="num" val="-20"/>
        <cfvo type="num" val="0"/>
      </iconSet>
    </cfRule>
  </conditionalFormatting>
  <conditionalFormatting sqref="E38">
    <cfRule type="iconSet" priority="5" dxfId="0">
      <iconSet iconSet="3Signs">
        <cfvo type="percent" val="0"/>
        <cfvo type="num" val="-20"/>
        <cfvo type="num" val="0"/>
      </iconSet>
    </cfRule>
  </conditionalFormatting>
  <conditionalFormatting sqref="E54">
    <cfRule type="iconSet" priority="1" dxfId="0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Unikont ZZ</cp:lastModifiedBy>
  <cp:lastPrinted>2007-12-11T11:34:07Z</cp:lastPrinted>
  <dcterms:created xsi:type="dcterms:W3CDTF">2002-11-14T18:47:55Z</dcterms:created>
  <dcterms:modified xsi:type="dcterms:W3CDTF">2016-08-25T14:42:26Z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